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ot-folder" sheetId="1" r:id="rId4"/>
    <sheet state="visible" name="hyrax-subfolder" sheetId="2" r:id="rId5"/>
    <sheet state="visible" name="dashboard-sub-subfolder" sheetId="3" r:id="rId6"/>
    <sheet state="visible" name="potential-enhancement" sheetId="4" r:id="rId7"/>
    <sheet state="visible" name="test-cases" sheetId="5" r:id="rId8"/>
    <sheet state="visible" name="edge-cases" sheetId="6" r:id="rId9"/>
  </sheets>
  <definedNames/>
  <calcPr/>
</workbook>
</file>

<file path=xl/sharedStrings.xml><?xml version="1.0" encoding="utf-8"?>
<sst xmlns="http://schemas.openxmlformats.org/spreadsheetml/2006/main" count="530" uniqueCount="398">
  <si>
    <t>Feature ID</t>
  </si>
  <si>
    <t>Path and name</t>
  </si>
  <si>
    <t>Total # of tc.s</t>
  </si>
  <si>
    <t>tc #1 (lines)</t>
  </si>
  <si>
    <t># of expects in tc</t>
  </si>
  <si>
    <t>tc #2 (lines)</t>
  </si>
  <si>
    <t>tc #3 (lines)</t>
  </si>
  <si>
    <t>tc #4 (lines)</t>
  </si>
  <si>
    <t>tc #5 (lines)</t>
  </si>
  <si>
    <t>tc #6 (lines)</t>
  </si>
  <si>
    <t>tc #7 (lines)</t>
  </si>
  <si>
    <t>tc #8 (lines)</t>
  </si>
  <si>
    <t>tc #9 (lines)</t>
  </si>
  <si>
    <t>https://github.com/uclibs/ucrate/blob/develop/spec/features/appearance.rb</t>
  </si>
  <si>
    <t>9 (15-23)</t>
  </si>
  <si>
    <t>tc1: 'typical'</t>
  </si>
  <si>
    <t>https://github.com/uclibs/ucrate/blob/develop/spec/features/bulkrax.rb</t>
  </si>
  <si>
    <t>5 (15-19)</t>
  </si>
  <si>
    <t>5 (21-25)</t>
  </si>
  <si>
    <t>5 (27-31)</t>
  </si>
  <si>
    <t>5 (33-37)</t>
  </si>
  <si>
    <t>5 (43-47)</t>
  </si>
  <si>
    <t>5 (49-53)</t>
  </si>
  <si>
    <t>5 (55-59)</t>
  </si>
  <si>
    <t>5 (61-65)</t>
  </si>
  <si>
    <t>tc1-tc4: 'typical'</t>
  </si>
  <si>
    <t>tc5-tc8: 'edge'</t>
  </si>
  <si>
    <t>https://github.com/uclibs/ucrate/blob/develop/spec/features/capatability_list_route_spec.rb</t>
  </si>
  <si>
    <t>4 (6-9)</t>
  </si>
  <si>
    <t>https://github.com/uclibs/ucrate/blob/develop/spec/features/catalog_facet_spec.rb</t>
  </si>
  <si>
    <t>15 (23-37)</t>
  </si>
  <si>
    <t>8 (49-56)</t>
  </si>
  <si>
    <t>12 (68-79)</t>
  </si>
  <si>
    <t>tc1 and tc3: 'typical'</t>
  </si>
  <si>
    <t>tc2: 'edge'</t>
  </si>
  <si>
    <t>https://github.com/uclibs/ucrate/blob/develop/spec/features/catalog_index_spec.rb</t>
  </si>
  <si>
    <t>8 (64-71)</t>
  </si>
  <si>
    <t>15 (73-87)</t>
  </si>
  <si>
    <t>5 (89-93)</t>
  </si>
  <si>
    <t>tc2 and tc3: 'typical'</t>
  </si>
  <si>
    <t>tc1: 'edge'</t>
  </si>
  <si>
    <t>https://github.com/uclibs/ucrate/blob/develop/spec/features/cloud_upload_spec.rb</t>
  </si>
  <si>
    <t>4 (26-29)</t>
  </si>
  <si>
    <t>https://github.com/uclibs/ucrate/blob/develop/spec/features/collection_export_spec.rb</t>
  </si>
  <si>
    <t>4 (7-10)</t>
  </si>
  <si>
    <t>28 (33-60)</t>
  </si>
  <si>
    <t>9 (78-86)</t>
  </si>
  <si>
    <t>10 (103-112)</t>
  </si>
  <si>
    <t>7 (123-129)</t>
  </si>
  <si>
    <t>tc2 and tc5: 'typical'</t>
  </si>
  <si>
    <t>tc1, tc3, and tc4: 'edge'</t>
  </si>
  <si>
    <t>https://github.com/uclibs/ucrate/blob/develop/spec/features/concern_show_spec.rb</t>
  </si>
  <si>
    <t>20 (59-78)</t>
  </si>
  <si>
    <t>https://github.com/uclibs/ucrate/blob/develop/spec/features/create_article_spec.rb</t>
  </si>
  <si>
    <t>95 (56-150)</t>
  </si>
  <si>
    <t>https://github.com/uclibs/ucrate/blob/develop/spec/features/create_collection_spec.rb</t>
  </si>
  <si>
    <t>19 (42-60)</t>
  </si>
  <si>
    <t>https://github.com/uclibs/ucrate/blob/develop/spec/features/create_dataset_spec.rb</t>
  </si>
  <si>
    <t>89 (54-142)</t>
  </si>
  <si>
    <t>https://github.com/uclibs/ucrate/blob/develop/spec/features/create_document_spec.rb</t>
  </si>
  <si>
    <t>91 (55-145)</t>
  </si>
  <si>
    <t>https://github.com/uclibs/ucrate/blob/develop/spec/features/create_etd_spec.rb</t>
  </si>
  <si>
    <t>100 (63-162)</t>
  </si>
  <si>
    <t>https://github.com/uclibs/ucrate/blob/develop/spec/features/create_generic_work_spec.rb</t>
  </si>
  <si>
    <t>92 (54-145)</t>
  </si>
  <si>
    <t>https://github.com/uclibs/ucrate/blob/develop/spec/features/create_image_spec.rb</t>
  </si>
  <si>
    <t>https://github.com/uclibs/ucrate/blob/develop/spec/features/create_medium_spec.rb</t>
  </si>
  <si>
    <t>https://github.com/uclibs/ucrate/blob/develop/spec/features/create_student_work_spec.rb</t>
  </si>
  <si>
    <t>98 (58-155)</t>
  </si>
  <si>
    <t>https://github.com/uclibs/ucrate/blob/develop/spec/features/display_admin_dashboard_spec.rb</t>
  </si>
  <si>
    <t>22 (12-33)</t>
  </si>
  <si>
    <t>https://github.com/uclibs/ucrate/blob/develop/spec/features/doi_validation_spec.rb</t>
  </si>
  <si>
    <t>7 (27-33)</t>
  </si>
  <si>
    <t>8 (36-43)</t>
  </si>
  <si>
    <t>8 (47-54)</t>
  </si>
  <si>
    <t>7 (62-68)</t>
  </si>
  <si>
    <t>7 (72-78)</t>
  </si>
  <si>
    <t>tc3 and tc5: 'typical'</t>
  </si>
  <si>
    <t>tc1,  tc2, and tc4: 'edge'</t>
  </si>
  <si>
    <t>https://github.com/uclibs/ucrate/blob/develop/spec/features/featured_collection_spec.rb</t>
  </si>
  <si>
    <t>4 (38-41)</t>
  </si>
  <si>
    <t>6 (43-48)</t>
  </si>
  <si>
    <t>tc2: 'typical'</t>
  </si>
  <si>
    <t>https://github.com/uclibs/ucrate/blob/develop/spec/features/form_tab_nav_js_spec.rb</t>
  </si>
  <si>
    <t>5 (30-34)</t>
  </si>
  <si>
    <t>https://github.com/uclibs/ucrate/blob/develop/spec/features/locales_spec.rb</t>
  </si>
  <si>
    <t>3 (21-23)</t>
  </si>
  <si>
    <t>3 (31-33)</t>
  </si>
  <si>
    <t>tc1 and tc2: 'typical'</t>
  </si>
  <si>
    <t>https://github.com/uclibs/ucrate/blob/develop/spec/features/login_spec.rb</t>
  </si>
  <si>
    <t>7 (9-15)</t>
  </si>
  <si>
    <t>https://github.com/uclibs/ucrate/blob/develop/spec/features/permalinks_spec.rb</t>
  </si>
  <si>
    <t>3 (24-26)</t>
  </si>
  <si>
    <t>3 (33-35)</t>
  </si>
  <si>
    <t>3 (49-51)</t>
  </si>
  <si>
    <t>3 (53-55)</t>
  </si>
  <si>
    <t>4 (67-70)</t>
  </si>
  <si>
    <t>tc1--tc5: 'typical'</t>
  </si>
  <si>
    <t>https://github.com/uclibs/ucrate/blob/develop/spec/features/rss_feed_spec.rb</t>
  </si>
  <si>
    <t>5 (16-20)</t>
  </si>
  <si>
    <t>3 (22-24)</t>
  </si>
  <si>
    <t>3 (26-28)</t>
  </si>
  <si>
    <t>tc2 and tc3: 'edge'</t>
  </si>
  <si>
    <t>https://github.com/uclibs/ucrate/blob/develop/spec/features/sitemap_spec.rb</t>
  </si>
  <si>
    <t>3 (13-15)</t>
  </si>
  <si>
    <t>3 (17-19)</t>
  </si>
  <si>
    <t>3 (34-36)</t>
  </si>
  <si>
    <t>3 (38-40)</t>
  </si>
  <si>
    <t>3 (42-44)</t>
  </si>
  <si>
    <t>3 (59-61)</t>
  </si>
  <si>
    <t>3 (63-65)</t>
  </si>
  <si>
    <t>3 (67-69)</t>
  </si>
  <si>
    <t>tc1, tc3, tc4, and tc6--tc9: 'typical'</t>
  </si>
  <si>
    <t>tc2 and tc5: 'edge'</t>
  </si>
  <si>
    <t>https://github.com/uclibs/ucrate/blob/develop/spec/features/uc_shibboleth_spec.rb</t>
  </si>
  <si>
    <t>6 (12-17)</t>
  </si>
  <si>
    <t>6 (21-26)</t>
  </si>
  <si>
    <t>6 (31-36)</t>
  </si>
  <si>
    <t>5 (41-45)</t>
  </si>
  <si>
    <t>6 (47-52)</t>
  </si>
  <si>
    <t>5 (54-58)</t>
  </si>
  <si>
    <t>5 (62-66)</t>
  </si>
  <si>
    <t>5 (68-72)</t>
  </si>
  <si>
    <t>5 (76-80)</t>
  </si>
  <si>
    <t>(cont'd)</t>
  </si>
  <si>
    <t>5 (82-86)</t>
  </si>
  <si>
    <t>5 (88-92)</t>
  </si>
  <si>
    <t>5 (94-98)</t>
  </si>
  <si>
    <t>4 (108-111)</t>
  </si>
  <si>
    <t>3 (120-122)</t>
  </si>
  <si>
    <t>7 (127-133)</t>
  </si>
  <si>
    <t>4 (127-140)</t>
  </si>
  <si>
    <t>5 (144-148)</t>
  </si>
  <si>
    <t>5 (152-156)</t>
  </si>
  <si>
    <t>tc2, tc4, tc7, tc8, tc9, tc11, tc13--tc18: 'typical'</t>
  </si>
  <si>
    <t>tc1, tc3, tc5, tc6, tc10, and tc12: 'edge'</t>
  </si>
  <si>
    <t>https://github.com/uclibs/ucrate/blob/develop/spec/features/virus_scan.rb</t>
  </si>
  <si>
    <t>8 (22-29)</t>
  </si>
  <si>
    <t>https://github.com/uclibs/ucrate/blob/develop/spec/features/welcome_mailer_spec.rb</t>
  </si>
  <si>
    <t>4 (23-26)</t>
  </si>
  <si>
    <t>3 (39-41)</t>
  </si>
  <si>
    <t>tc1--tc3: 'typical'</t>
  </si>
  <si>
    <t>https://github.com/uclibs/ucrate/blob/develop/spec/features/welcome_page_spec.rb</t>
  </si>
  <si>
    <t>https://github.com/uclibs/ucrate/blob/develop/spec/features/work_share_spec.rb</t>
  </si>
  <si>
    <t>https://github.com/uclibs/ucrate/blob/develop/spec/features/work_show_spec.rb</t>
  </si>
  <si>
    <t>8 (15-22)</t>
  </si>
  <si>
    <t>6 (33-38)</t>
  </si>
  <si>
    <t>3 (40-42)</t>
  </si>
  <si>
    <t>5 (56-60)</t>
  </si>
  <si>
    <t>tc1--tc4: 'typical'</t>
  </si>
  <si>
    <t>https://github.com/uclibs/ucrate/blob/develop/spec/features/hyrax/actor_stack_spec.rb</t>
  </si>
  <si>
    <t>5 (25-29)</t>
  </si>
  <si>
    <t>5 (39-43)</t>
  </si>
  <si>
    <t>5 (45-49)</t>
  </si>
  <si>
    <t>6 (52-57)</t>
  </si>
  <si>
    <t>5 (72-76)</t>
  </si>
  <si>
    <t>tc1, tc2, and tc4: 'typical'</t>
  </si>
  <si>
    <t>tc3 and tc5: 'edge'</t>
  </si>
  <si>
    <t>https://github.com/uclibs/ucrate/blob/develop/spec/features/hyrax/admin_spec.rb</t>
  </si>
  <si>
    <t>10 (24-33)</t>
  </si>
  <si>
    <t>https://github.com/uclibs/ucrate/blob/develop/spec/features/hyrax/batch_create_spec.rb</t>
  </si>
  <si>
    <t>9 (23-31)</t>
  </si>
  <si>
    <t>4 (33-36)</t>
  </si>
  <si>
    <t>31 (61-91)</t>
  </si>
  <si>
    <t>https://github.com/uclibs/ucrate/blob/develop/spec/features/hyrax/batch_edit_spec.rb</t>
  </si>
  <si>
    <t>55 (25-79)</t>
  </si>
  <si>
    <t>24 (81-104)</t>
  </si>
  <si>
    <t>https://github.com/uclibs/ucrate/blob/develop/spec/features/hyrax/browse_catalog_spec.rb</t>
  </si>
  <si>
    <t>29 (33-61)</t>
  </si>
  <si>
    <t>https://github.com/uclibs/ucrate/blob/develop/spec/features/hyrax/browse_dashboard_works_spec.rb</t>
  </si>
  <si>
    <t>25 (27-51)</t>
  </si>
  <si>
    <t>7 (53-59)</t>
  </si>
  <si>
    <t>https://github.com/uclibs/ucrate/blob/develop/spec/features/hyrax/catalog_search_spec.rb</t>
  </si>
  <si>
    <t>11 (27-37)</t>
  </si>
  <si>
    <t>11 (47-57)</t>
  </si>
  <si>
    <t>11 (70-80)</t>
  </si>
  <si>
    <t>https://github.com/uclibs/ucrate/blob/develop/spec/features/hyrax/collection_multi_membership_spec.rb</t>
  </si>
  <si>
    <t>16 (27-42)</t>
  </si>
  <si>
    <t>16 (48-63)</t>
  </si>
  <si>
    <t>15 (81-95)</t>
  </si>
  <si>
    <t>21 (102-122)</t>
  </si>
  <si>
    <t>20 (124-143)</t>
  </si>
  <si>
    <t>21 (145-165)</t>
  </si>
  <si>
    <t>14 (177-190)</t>
  </si>
  <si>
    <t>14 (197-210)</t>
  </si>
  <si>
    <t>tc1--tc8: 'typical'</t>
  </si>
  <si>
    <t>https://github.com/uclibs/ucrate/blob/develop/spec/features/hyrax/collection_spec.rb</t>
  </si>
  <si>
    <t>3 (25-27)</t>
  </si>
  <si>
    <t>19 (29-47)</t>
  </si>
  <si>
    <t>16 (49-64)</t>
  </si>
  <si>
    <t>7 (66-72)</t>
  </si>
  <si>
    <t>5 (79-83)</t>
  </si>
  <si>
    <t>4 (104-107)</t>
  </si>
  <si>
    <t>4 (126-129)</t>
  </si>
  <si>
    <t>3 (141-143)</t>
  </si>
  <si>
    <t>https://github.com/uclibs/ucrate/blob/develop/spec/features/hyrax/collection_type_spec.rb</t>
  </si>
  <si>
    <t>15 (31-45)</t>
  </si>
  <si>
    <t>29 (57-85)</t>
  </si>
  <si>
    <t>43 (87-129)</t>
  </si>
  <si>
    <t>69 (145-213)</t>
  </si>
  <si>
    <t>34 (227-260)</t>
  </si>
  <si>
    <t>31 (274-304)</t>
  </si>
  <si>
    <t>16 (317-332)</t>
  </si>
  <si>
    <t>18 (347-364)</t>
  </si>
  <si>
    <t>23 (380-402)</t>
  </si>
  <si>
    <t>tc1, tc2, and tc4--tc9: 'typical'</t>
  </si>
  <si>
    <t>tc3: 'edge'</t>
  </si>
  <si>
    <t>https://github.com/uclibs/ucrate/blob/develop/spec/features/hyrax/contact_form_spec.rb</t>
  </si>
  <si>
    <t>6 (7-12)</t>
  </si>
  <si>
    <t>https://github.com/uclibs/ucrate/blob/develop/spec/features/hyrax/create_child_work_spec.rb</t>
  </si>
  <si>
    <t>22 (31-52)</t>
  </si>
  <si>
    <t>17 (68-84)</t>
  </si>
  <si>
    <t>23 (85-107)</t>
  </si>
  <si>
    <t>9 (113-121)</t>
  </si>
  <si>
    <t>https://github.com/uclibs/ucrate/blob/develop/spec/features/hyrax/create_work_admin_spec.rb</t>
  </si>
  <si>
    <t>16 (40-55)</t>
  </si>
  <si>
    <t>https://github.com/uclibs/ucrate/blob/develop/spec/features/hyrax/create_work_spec.rb</t>
  </si>
  <si>
    <t>3 (37-39)</t>
  </si>
  <si>
    <t>37 (41-77)</t>
  </si>
  <si>
    <t>48 (98-145)</t>
  </si>
  <si>
    <t>https://github.com/uclibs/ucrate/blob/develop/spec/features/hyrax/delete_work_spec.rb</t>
  </si>
  <si>
    <t>6 (20-25)</t>
  </si>
  <si>
    <t>https://github.com/uclibs/ucrate/blob/develop/spec/features/hyrax/edit_content_block_admin_spec.rb</t>
  </si>
  <si>
    <t>7 (21-27)</t>
  </si>
  <si>
    <t>13 (29-41)</t>
  </si>
  <si>
    <t>14 (43-56)</t>
  </si>
  <si>
    <t>14 (58-71)</t>
  </si>
  <si>
    <t>https://github.com/uclibs/ucrate/blob/develop/spec/features/hyrax/edit_file_spec.rb</t>
  </si>
  <si>
    <t>https://github.com/uclibs/ucrate/blob/develop/spec/features/hyrax/edit_work_spec.rb</t>
  </si>
  <si>
    <t>13 (31-43)</t>
  </si>
  <si>
    <t>5 (60-64)</t>
  </si>
  <si>
    <t>4 (66-69)</t>
  </si>
  <si>
    <t>11 (106-116)</t>
  </si>
  <si>
    <t>https://github.com/uclibs/ucrate/blob/develop/spec/features/hyrax/embargo_spec.rb</t>
  </si>
  <si>
    <t>39 (15-53)</t>
  </si>
  <si>
    <t>14 (79-92)</t>
  </si>
  <si>
    <t>14 (94-107)</t>
  </si>
  <si>
    <t>https://github.com/uclibs/ucrate/blob/develop/spec/features/hyrax/homepage_spec.rb</t>
  </si>
  <si>
    <t>4 (13-16)</t>
  </si>
  <si>
    <t>4 (18-21)</t>
  </si>
  <si>
    <t>4 (28-31)</t>
  </si>
  <si>
    <t>4 (43-46)</t>
  </si>
  <si>
    <t>6 (55-60)</t>
  </si>
  <si>
    <t>https://github.com/uclibs/ucrate/blob/develop/spec/features/hyrax/iiif_manifest_spec.rb</t>
  </si>
  <si>
    <t>15 (19-33)</t>
  </si>
  <si>
    <t>10 (43-52)</t>
  </si>
  <si>
    <t>https://github.com/uclibs/ucrate/blob/develop/spec/features/hyrax/notifications_spec.rb</t>
  </si>
  <si>
    <t>13 (11-23)</t>
  </si>
  <si>
    <t>https://github.com/uclibs/ucrate/blob/develop/spec/features/hyrax/ownership_transfer_spec.rb</t>
  </si>
  <si>
    <t>3 (29-31)</t>
  </si>
  <si>
    <t>3 (47-49)</t>
  </si>
  <si>
    <t>3 (56-58)</t>
  </si>
  <si>
    <t>8 (76-83)</t>
  </si>
  <si>
    <t>7 (85-91)</t>
  </si>
  <si>
    <t>tc1, tc3, and tc5: 'typical'</t>
  </si>
  <si>
    <t>tc2, tc4, and tc6: 'edge'</t>
  </si>
  <si>
    <t>https://github.com/uclibs/ucrate/blob/develop/spec/features/hyrax/proxy_spec.rb</t>
  </si>
  <si>
    <t>19 (10-28)</t>
  </si>
  <si>
    <t>44 (62-105)</t>
  </si>
  <si>
    <t>18 (107-124)</t>
  </si>
  <si>
    <t>https://github.com/uclibs/ucrate/blob/develop/spec/features/hyrax/search_spec.rb</t>
  </si>
  <si>
    <t>15 (20-34)</t>
  </si>
  <si>
    <t>27 (36-62)</t>
  </si>
  <si>
    <t>4 (64-67)</t>
  </si>
  <si>
    <t>https://github.com/uclibs/ucrate/blob/develop/spec/features/hyrax/users_spec.rb</t>
  </si>
  <si>
    <t>17 (20-36)</t>
  </si>
  <si>
    <t>17 (40-56)</t>
  </si>
  <si>
    <t>8 (58-65)</t>
  </si>
  <si>
    <t>5 (78-82)</t>
  </si>
  <si>
    <t>3 (89-91)</t>
  </si>
  <si>
    <t>4 (103-106)</t>
  </si>
  <si>
    <t>3 (116-118)</t>
  </si>
  <si>
    <t>15 (120-134)</t>
  </si>
  <si>
    <t>6 (136-141)</t>
  </si>
  <si>
    <t>3 (155-157)</t>
  </si>
  <si>
    <t>3 (169-171)</t>
  </si>
  <si>
    <t>tc1--tc4, tc6--tc9, and tc11: 'typical'</t>
  </si>
  <si>
    <t>tc5 and tc10: 'edge'</t>
  </si>
  <si>
    <t>https://github.com/uclibs/ucrate/blob/develop/spec/features/hyrax/work_show_spec.rb</t>
  </si>
  <si>
    <t>17 (35-51)</t>
  </si>
  <si>
    <t>15 (53-67)</t>
  </si>
  <si>
    <t>9 (93-101)</t>
  </si>
  <si>
    <t>11 (103-113)</t>
  </si>
  <si>
    <t>9 (124-132)</t>
  </si>
  <si>
    <t>3 (142-144)</t>
  </si>
  <si>
    <t>tc1--tc6: 'typical'</t>
  </si>
  <si>
    <t>https://github.com/uclibs/ucrate/blob/develop/spec/features/hyrax/workflow_roles_spec.rb</t>
  </si>
  <si>
    <t>https://github.com/uclibs/ucrate/blob/develop/spec/features/hyrax/workflow_state_changes_spec.rb</t>
  </si>
  <si>
    <t>15 (50-64)</t>
  </si>
  <si>
    <t>https://github.com/uclibs/ucrate/blob/develop/spec/features/hyrax/dashboard/all_works.rb</t>
  </si>
  <si>
    <t>13 (14-26)</t>
  </si>
  <si>
    <t>https://github.com/uclibs/ucrate/blob/develop/spec/features/hyrax/dashboard/display_admin_dashboard_spec.rb</t>
  </si>
  <si>
    <t>22 (10-31)</t>
  </si>
  <si>
    <t>https://github.com/uclibs/ucrate/blob/develop/spec/features/hyrax/dashboard/display_dashboard_spec.rb</t>
  </si>
  <si>
    <t>9 (14-22)</t>
  </si>
  <si>
    <t>7 (25-31)</t>
  </si>
  <si>
    <t>Condition Keyword(s) Contained</t>
  </si>
  <si>
    <t>"when"</t>
  </si>
  <si>
    <t>"with"</t>
  </si>
  <si>
    <t>"if"</t>
  </si>
  <si>
    <t>"with" "when"</t>
  </si>
  <si>
    <t>"TYPICAL" test case</t>
  </si>
  <si>
    <t>"EDGE" test case</t>
  </si>
  <si>
    <t>Total # of test cases</t>
  </si>
  <si>
    <t>Total # of tc lines</t>
  </si>
  <si>
    <t>Ave # lines per tc</t>
  </si>
  <si>
    <t>Total # of expects</t>
  </si>
  <si>
    <t>Ave # of expects per tc</t>
  </si>
  <si>
    <t># of EDGE tc lines</t>
  </si>
  <si>
    <t>ave EDGE lines</t>
  </si>
  <si>
    <t># of BASIC tc lines</t>
  </si>
  <si>
    <t>ave BASIC lines</t>
  </si>
  <si>
    <t># of EDGE expects</t>
  </si>
  <si>
    <t>ave EDGE expects</t>
  </si>
  <si>
    <t># of BASIC expects</t>
  </si>
  <si>
    <t>ave BASIC expects</t>
  </si>
  <si>
    <t>average</t>
  </si>
  <si>
    <t># of test cases</t>
  </si>
  <si>
    <t>% of test cases</t>
  </si>
  <si>
    <t>Category</t>
  </si>
  <si>
    <t>Keyword</t>
  </si>
  <si>
    <t>Phrase</t>
  </si>
  <si>
    <t>FeatureID-TestCaseID</t>
  </si>
  <si>
    <t>condition</t>
  </si>
  <si>
    <t>when (11 times)</t>
  </si>
  <si>
    <t>when the user doesn't own works</t>
  </si>
  <si>
    <t>58-tc5</t>
  </si>
  <si>
    <t>verb</t>
  </si>
  <si>
    <t>not verb (7 times)</t>
  </si>
  <si>
    <t>does not display the Shared links at the bottom</t>
  </si>
  <si>
    <t>27-tc6</t>
  </si>
  <si>
    <t>when the user owns works and is an admin (not logged in)</t>
  </si>
  <si>
    <t>58-tc10</t>
  </si>
  <si>
    <t>does not index private #{work_class}s</t>
  </si>
  <si>
    <t>26-tc2</t>
  </si>
  <si>
    <t>when I request a work transfer to myself</t>
  </si>
  <si>
    <t>55-tc1</t>
  </si>
  <si>
    <t>does not index private #{collection_class}s</t>
  </si>
  <si>
    <t>26-tc5</t>
  </si>
  <si>
    <t>when form data has not changed</t>
  </si>
  <si>
    <t>48-tc1</t>
  </si>
  <si>
    <t>cannot see the export page</t>
  </si>
  <si>
    <t>7-tc1</t>
  </si>
  <si>
    <t>when the user does not create the work</t>
  </si>
  <si>
    <t>33-tc3</t>
  </si>
  <si>
    <t>cannot delete a collection export I didn't create for a collection I can see</t>
  </si>
  <si>
    <t>7-tc3</t>
  </si>
  <si>
    <t>when failing on the way back up the actor stack</t>
  </si>
  <si>
    <t>33-tc5</t>
  </si>
  <si>
    <t>cannot see a collection export I didn't create for a collection I can not see</t>
  </si>
  <si>
    <t>7-tc4</t>
  </si>
  <si>
    <t>when no collection featured</t>
  </si>
  <si>
    <t>20-tc1</t>
  </si>
  <si>
    <t>shoud not show department facet</t>
  </si>
  <si>
    <t>4-tc2</t>
  </si>
  <si>
    <t>FOUR TIMES</t>
  </si>
  <si>
    <t>when non-admin users is logged in</t>
  </si>
  <si>
    <t>2-tc5, 2-tc6, 2-tc7, 2-tc8</t>
  </si>
  <si>
    <t>exclude (2 times)</t>
  </si>
  <si>
    <t>[RSS Feed] excludes private works</t>
  </si>
  <si>
    <t>25-tc2</t>
  </si>
  <si>
    <t>with (5 times)</t>
  </si>
  <si>
    <t>with an invalid date</t>
  </si>
  <si>
    <t>51-tc3</t>
  </si>
  <si>
    <t>[RSS Feed] excludes collections</t>
  </si>
  <si>
    <t>25-tc3</t>
  </si>
  <si>
    <t>with an invalid email address</t>
  </si>
  <si>
    <t>27-tc3</t>
  </si>
  <si>
    <t>with shibboleth disabled</t>
  </si>
  <si>
    <t>27-tc5</t>
  </si>
  <si>
    <t>reject (2 times)</t>
  </si>
  <si>
    <t>[When someone requests a work transfer to me] I should be able to reject it</t>
  </si>
  <si>
    <t>55-tc6</t>
  </si>
  <si>
    <t>with the input's value empty</t>
  </si>
  <si>
    <t>19-tc1</t>
  </si>
  <si>
    <t>rejects password reset</t>
  </si>
  <si>
    <t>27-tc1</t>
  </si>
  <si>
    <t>with an invalid DOI</t>
  </si>
  <si>
    <t>19-tc4</t>
  </si>
  <si>
    <t>dismiss (1 time)</t>
  </si>
  <si>
    <t>user dismisses the confirmation</t>
  </si>
  <si>
    <t>48-tc3</t>
  </si>
  <si>
    <t>if (3 times)</t>
  </si>
  <si>
    <t>If I cancel it ('it' refers to 'a transfer request')</t>
  </si>
  <si>
    <t>55-tc4</t>
  </si>
  <si>
    <t>if shibboleth is disabled</t>
  </si>
  <si>
    <t>27-tc10</t>
  </si>
  <si>
    <t>if signups are disabled</t>
  </si>
  <si>
    <t>27-tc12</t>
  </si>
  <si>
    <t>unless (1 time)</t>
  </si>
  <si>
    <t>unless form data is changed</t>
  </si>
  <si>
    <t>48-tc4</t>
  </si>
  <si>
    <t>OTHERS</t>
  </si>
  <si>
    <t>(error message)</t>
  </si>
  <si>
    <t>tries to make a collection type with existing title, and receives error message (42-tc3)</t>
  </si>
  <si>
    <t>presents an error message to the user (19-tc2)</t>
  </si>
  <si>
    <t>(empty-string search): deeper semantics</t>
  </si>
  <si>
    <t>performing a search (5-tc1)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</si>
</sst>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github.com/uclibs/ucrate/blob/develop/spec/features/featured_collection_spec.rb" TargetMode="External"/><Relationship Id="rId22" Type="http://schemas.openxmlformats.org/officeDocument/2006/relationships/hyperlink" Target="https://github.com/uclibs/ucrate/blob/develop/spec/features/locales_spec.rb" TargetMode="External"/><Relationship Id="rId21" Type="http://schemas.openxmlformats.org/officeDocument/2006/relationships/hyperlink" Target="https://github.com/uclibs/ucrate/blob/develop/spec/features/form_tab_nav_js_spec.rb" TargetMode="External"/><Relationship Id="rId24" Type="http://schemas.openxmlformats.org/officeDocument/2006/relationships/hyperlink" Target="https://github.com/uclibs/ucrate/blob/develop/spec/features/permalinks_spec.rb" TargetMode="External"/><Relationship Id="rId23" Type="http://schemas.openxmlformats.org/officeDocument/2006/relationships/hyperlink" Target="https://github.com/uclibs/ucrate/blob/develop/spec/features/login_spec.rb" TargetMode="External"/><Relationship Id="rId1" Type="http://schemas.openxmlformats.org/officeDocument/2006/relationships/hyperlink" Target="https://github.com/uclibs/ucrate/blob/develop/spec/features/appearance.rb" TargetMode="External"/><Relationship Id="rId2" Type="http://schemas.openxmlformats.org/officeDocument/2006/relationships/hyperlink" Target="https://github.com/uclibs/ucrate/blob/develop/spec/features/bulkrax.rb" TargetMode="External"/><Relationship Id="rId3" Type="http://schemas.openxmlformats.org/officeDocument/2006/relationships/hyperlink" Target="https://github.com/uclibs/ucrate/blob/develop/spec/features/capatability_list_route_spec.rb" TargetMode="External"/><Relationship Id="rId4" Type="http://schemas.openxmlformats.org/officeDocument/2006/relationships/hyperlink" Target="https://github.com/uclibs/ucrate/blob/develop/spec/features/catalog_facet_spec.rb" TargetMode="External"/><Relationship Id="rId9" Type="http://schemas.openxmlformats.org/officeDocument/2006/relationships/hyperlink" Target="https://github.com/uclibs/ucrate/blob/develop/spec/features/create_article_spec.rb" TargetMode="External"/><Relationship Id="rId26" Type="http://schemas.openxmlformats.org/officeDocument/2006/relationships/hyperlink" Target="https://github.com/uclibs/ucrate/blob/develop/spec/features/sitemap_spec.rb" TargetMode="External"/><Relationship Id="rId25" Type="http://schemas.openxmlformats.org/officeDocument/2006/relationships/hyperlink" Target="https://github.com/uclibs/ucrate/blob/develop/spec/features/rss_feed_spec.rb" TargetMode="External"/><Relationship Id="rId28" Type="http://schemas.openxmlformats.org/officeDocument/2006/relationships/hyperlink" Target="https://github.com/uclibs/ucrate/blob/develop/spec/features/virus_scan.rb" TargetMode="External"/><Relationship Id="rId27" Type="http://schemas.openxmlformats.org/officeDocument/2006/relationships/hyperlink" Target="https://github.com/uclibs/ucrate/blob/develop/spec/features/uc_shibboleth_spec.rb" TargetMode="External"/><Relationship Id="rId5" Type="http://schemas.openxmlformats.org/officeDocument/2006/relationships/hyperlink" Target="https://github.com/uclibs/ucrate/blob/develop/spec/features/catalog_index_spec.rb" TargetMode="External"/><Relationship Id="rId6" Type="http://schemas.openxmlformats.org/officeDocument/2006/relationships/hyperlink" Target="https://github.com/uclibs/ucrate/blob/develop/spec/features/cloud_upload_spec.rb" TargetMode="External"/><Relationship Id="rId29" Type="http://schemas.openxmlformats.org/officeDocument/2006/relationships/hyperlink" Target="https://github.com/uclibs/ucrate/blob/develop/spec/features/welcome_mailer_spec.rb" TargetMode="External"/><Relationship Id="rId7" Type="http://schemas.openxmlformats.org/officeDocument/2006/relationships/hyperlink" Target="https://github.com/uclibs/ucrate/blob/develop/spec/features/collection_export_spec.rb" TargetMode="External"/><Relationship Id="rId8" Type="http://schemas.openxmlformats.org/officeDocument/2006/relationships/hyperlink" Target="https://github.com/uclibs/ucrate/blob/develop/spec/features/concern_show_spec.rb" TargetMode="External"/><Relationship Id="rId31" Type="http://schemas.openxmlformats.org/officeDocument/2006/relationships/hyperlink" Target="https://github.com/uclibs/ucrate/blob/develop/spec/features/work_share_spec.rb" TargetMode="External"/><Relationship Id="rId30" Type="http://schemas.openxmlformats.org/officeDocument/2006/relationships/hyperlink" Target="https://github.com/uclibs/ucrate/blob/develop/spec/features/welcome_page_spec.rb" TargetMode="External"/><Relationship Id="rId11" Type="http://schemas.openxmlformats.org/officeDocument/2006/relationships/hyperlink" Target="https://github.com/uclibs/ucrate/blob/develop/spec/features/create_dataset_spec.rb" TargetMode="External"/><Relationship Id="rId33" Type="http://schemas.openxmlformats.org/officeDocument/2006/relationships/drawing" Target="../drawings/drawing1.xml"/><Relationship Id="rId10" Type="http://schemas.openxmlformats.org/officeDocument/2006/relationships/hyperlink" Target="https://github.com/uclibs/ucrate/blob/develop/spec/features/create_collection_spec.rb" TargetMode="External"/><Relationship Id="rId32" Type="http://schemas.openxmlformats.org/officeDocument/2006/relationships/hyperlink" Target="https://github.com/uclibs/ucrate/blob/develop/spec/features/work_show_spec.rb" TargetMode="External"/><Relationship Id="rId13" Type="http://schemas.openxmlformats.org/officeDocument/2006/relationships/hyperlink" Target="https://github.com/uclibs/ucrate/blob/develop/spec/features/create_etd_spec.rb" TargetMode="External"/><Relationship Id="rId12" Type="http://schemas.openxmlformats.org/officeDocument/2006/relationships/hyperlink" Target="https://github.com/uclibs/ucrate/blob/develop/spec/features/create_document_spec.rb" TargetMode="External"/><Relationship Id="rId15" Type="http://schemas.openxmlformats.org/officeDocument/2006/relationships/hyperlink" Target="https://github.com/uclibs/ucrate/blob/develop/spec/features/create_image_spec.rb" TargetMode="External"/><Relationship Id="rId14" Type="http://schemas.openxmlformats.org/officeDocument/2006/relationships/hyperlink" Target="https://github.com/uclibs/ucrate/blob/develop/spec/features/create_generic_work_spec.rb" TargetMode="External"/><Relationship Id="rId17" Type="http://schemas.openxmlformats.org/officeDocument/2006/relationships/hyperlink" Target="https://github.com/uclibs/ucrate/blob/develop/spec/features/create_student_work_spec.rb" TargetMode="External"/><Relationship Id="rId16" Type="http://schemas.openxmlformats.org/officeDocument/2006/relationships/hyperlink" Target="https://github.com/uclibs/ucrate/blob/develop/spec/features/create_medium_spec.rb" TargetMode="External"/><Relationship Id="rId19" Type="http://schemas.openxmlformats.org/officeDocument/2006/relationships/hyperlink" Target="https://github.com/uclibs/ucrate/blob/develop/spec/features/doi_validation_spec.rb" TargetMode="External"/><Relationship Id="rId18" Type="http://schemas.openxmlformats.org/officeDocument/2006/relationships/hyperlink" Target="https://github.com/uclibs/ucrate/blob/develop/spec/features/display_admin_dashboard_spec.rb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github.com/uclibs/ucrate/blob/develop/spec/features/hyrax/homepage_spec.rb" TargetMode="External"/><Relationship Id="rId22" Type="http://schemas.openxmlformats.org/officeDocument/2006/relationships/hyperlink" Target="https://github.com/uclibs/ucrate/blob/develop/spec/features/hyrax/notifications_spec.rb" TargetMode="External"/><Relationship Id="rId21" Type="http://schemas.openxmlformats.org/officeDocument/2006/relationships/hyperlink" Target="https://github.com/uclibs/ucrate/blob/develop/spec/features/hyrax/iiif_manifest_spec.rb" TargetMode="External"/><Relationship Id="rId24" Type="http://schemas.openxmlformats.org/officeDocument/2006/relationships/hyperlink" Target="https://github.com/uclibs/ucrate/blob/develop/spec/features/hyrax/proxy_spec.rb" TargetMode="External"/><Relationship Id="rId23" Type="http://schemas.openxmlformats.org/officeDocument/2006/relationships/hyperlink" Target="https://github.com/uclibs/ucrate/blob/develop/spec/features/hyrax/ownership_transfer_spec.rb" TargetMode="External"/><Relationship Id="rId1" Type="http://schemas.openxmlformats.org/officeDocument/2006/relationships/hyperlink" Target="https://github.com/uclibs/ucrate/blob/develop/spec/features/hyrax/actor_stack_spec.rb" TargetMode="External"/><Relationship Id="rId2" Type="http://schemas.openxmlformats.org/officeDocument/2006/relationships/hyperlink" Target="https://github.com/uclibs/ucrate/blob/develop/spec/features/hyrax/admin_spec.rb" TargetMode="External"/><Relationship Id="rId3" Type="http://schemas.openxmlformats.org/officeDocument/2006/relationships/hyperlink" Target="https://github.com/uclibs/ucrate/blob/develop/spec/features/hyrax/batch_create_spec.rb" TargetMode="External"/><Relationship Id="rId4" Type="http://schemas.openxmlformats.org/officeDocument/2006/relationships/hyperlink" Target="https://github.com/uclibs/ucrate/blob/develop/spec/features/hyrax/batch_edit_spec.rb" TargetMode="External"/><Relationship Id="rId9" Type="http://schemas.openxmlformats.org/officeDocument/2006/relationships/hyperlink" Target="https://github.com/uclibs/ucrate/blob/develop/spec/features/hyrax/collection_spec.rb" TargetMode="External"/><Relationship Id="rId26" Type="http://schemas.openxmlformats.org/officeDocument/2006/relationships/hyperlink" Target="https://github.com/uclibs/ucrate/blob/develop/spec/features/hyrax/users_spec.rb" TargetMode="External"/><Relationship Id="rId25" Type="http://schemas.openxmlformats.org/officeDocument/2006/relationships/hyperlink" Target="https://github.com/uclibs/ucrate/blob/develop/spec/features/hyrax/search_spec.rb" TargetMode="External"/><Relationship Id="rId28" Type="http://schemas.openxmlformats.org/officeDocument/2006/relationships/hyperlink" Target="https://github.com/uclibs/ucrate/blob/develop/spec/features/hyrax/workflow_roles_spec.rb" TargetMode="External"/><Relationship Id="rId27" Type="http://schemas.openxmlformats.org/officeDocument/2006/relationships/hyperlink" Target="https://github.com/uclibs/ucrate/blob/develop/spec/features/hyrax/work_show_spec.rb" TargetMode="External"/><Relationship Id="rId5" Type="http://schemas.openxmlformats.org/officeDocument/2006/relationships/hyperlink" Target="https://github.com/uclibs/ucrate/blob/develop/spec/features/hyrax/browse_catalog_spec.rb" TargetMode="External"/><Relationship Id="rId6" Type="http://schemas.openxmlformats.org/officeDocument/2006/relationships/hyperlink" Target="https://github.com/uclibs/ucrate/blob/develop/spec/features/hyrax/browse_dashboard_works_spec.rb" TargetMode="External"/><Relationship Id="rId29" Type="http://schemas.openxmlformats.org/officeDocument/2006/relationships/hyperlink" Target="https://github.com/uclibs/ucrate/blob/develop/spec/features/hyrax/workflow_state_changes_spec.rb" TargetMode="External"/><Relationship Id="rId7" Type="http://schemas.openxmlformats.org/officeDocument/2006/relationships/hyperlink" Target="https://github.com/uclibs/ucrate/blob/develop/spec/features/hyrax/catalog_search_spec.rb" TargetMode="External"/><Relationship Id="rId8" Type="http://schemas.openxmlformats.org/officeDocument/2006/relationships/hyperlink" Target="https://github.com/uclibs/ucrate/blob/develop/spec/features/hyrax/collection_multi_membership_spec.rb" TargetMode="External"/><Relationship Id="rId30" Type="http://schemas.openxmlformats.org/officeDocument/2006/relationships/drawing" Target="../drawings/drawing2.xml"/><Relationship Id="rId11" Type="http://schemas.openxmlformats.org/officeDocument/2006/relationships/hyperlink" Target="https://github.com/uclibs/ucrate/blob/develop/spec/features/hyrax/contact_form_spec.rb" TargetMode="External"/><Relationship Id="rId10" Type="http://schemas.openxmlformats.org/officeDocument/2006/relationships/hyperlink" Target="https://github.com/uclibs/ucrate/blob/develop/spec/features/hyrax/collection_type_spec.rb" TargetMode="External"/><Relationship Id="rId13" Type="http://schemas.openxmlformats.org/officeDocument/2006/relationships/hyperlink" Target="https://github.com/uclibs/ucrate/blob/develop/spec/features/hyrax/create_work_admin_spec.rb" TargetMode="External"/><Relationship Id="rId12" Type="http://schemas.openxmlformats.org/officeDocument/2006/relationships/hyperlink" Target="https://github.com/uclibs/ucrate/blob/develop/spec/features/hyrax/create_child_work_spec.rb" TargetMode="External"/><Relationship Id="rId15" Type="http://schemas.openxmlformats.org/officeDocument/2006/relationships/hyperlink" Target="https://github.com/uclibs/ucrate/blob/develop/spec/features/hyrax/delete_work_spec.rb" TargetMode="External"/><Relationship Id="rId14" Type="http://schemas.openxmlformats.org/officeDocument/2006/relationships/hyperlink" Target="https://github.com/uclibs/ucrate/blob/develop/spec/features/hyrax/create_work_spec.rb" TargetMode="External"/><Relationship Id="rId17" Type="http://schemas.openxmlformats.org/officeDocument/2006/relationships/hyperlink" Target="https://github.com/uclibs/ucrate/blob/develop/spec/features/hyrax/edit_file_spec.rb" TargetMode="External"/><Relationship Id="rId16" Type="http://schemas.openxmlformats.org/officeDocument/2006/relationships/hyperlink" Target="https://github.com/uclibs/ucrate/blob/develop/spec/features/hyrax/edit_content_block_admin_spec.rb" TargetMode="External"/><Relationship Id="rId19" Type="http://schemas.openxmlformats.org/officeDocument/2006/relationships/hyperlink" Target="https://github.com/uclibs/ucrate/blob/develop/spec/features/hyrax/embargo_spec.rb" TargetMode="External"/><Relationship Id="rId18" Type="http://schemas.openxmlformats.org/officeDocument/2006/relationships/hyperlink" Target="https://github.com/uclibs/ucrate/blob/develop/spec/features/hyrax/edit_work_spec.rb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github.com/uclibs/ucrate/blob/develop/spec/features/hyrax/dashboard/all_works.rb" TargetMode="External"/><Relationship Id="rId2" Type="http://schemas.openxmlformats.org/officeDocument/2006/relationships/hyperlink" Target="https://github.com/uclibs/ucrate/blob/develop/spec/features/hyrax/dashboard/display_admin_dashboard_spec.rb" TargetMode="External"/><Relationship Id="rId3" Type="http://schemas.openxmlformats.org/officeDocument/2006/relationships/hyperlink" Target="https://github.com/uclibs/ucrate/blob/develop/spec/features/hyrax/dashboard/display_dashboard_spec.rb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.88"/>
    <col customWidth="1" min="2" max="2" width="15.38"/>
    <col customWidth="1" min="3" max="3" width="12.13"/>
    <col customWidth="1" min="4" max="4" width="9.88"/>
    <col customWidth="1" min="5" max="5" width="7.38"/>
    <col customWidth="1" min="6" max="6" width="10.63"/>
    <col customWidth="1" min="7" max="7" width="9.0"/>
    <col customWidth="1" min="8" max="8" width="10.63"/>
    <col customWidth="1" min="9" max="9" width="7.88"/>
    <col customWidth="1" min="10" max="10" width="9.88"/>
    <col customWidth="1" min="11" max="11" width="8.0"/>
    <col customWidth="1" min="12" max="12" width="10.38"/>
    <col customWidth="1" min="13" max="13" width="8.0"/>
    <col customWidth="1" min="14" max="14" width="10.13"/>
    <col customWidth="1" min="15" max="15" width="8.0"/>
    <col customWidth="1" min="16" max="16" width="10.5"/>
    <col customWidth="1" min="17" max="17" width="8.38"/>
    <col customWidth="1" min="18" max="18" width="10.13"/>
    <col customWidth="1" min="19" max="19" width="8.13"/>
    <col customWidth="1" min="20" max="20" width="10.5"/>
    <col customWidth="1" min="21" max="21" width="8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</v>
      </c>
      <c r="H1" s="1" t="s">
        <v>6</v>
      </c>
      <c r="I1" s="1" t="s">
        <v>4</v>
      </c>
      <c r="J1" s="1" t="s">
        <v>7</v>
      </c>
      <c r="K1" s="1" t="s">
        <v>4</v>
      </c>
      <c r="L1" s="1" t="s">
        <v>8</v>
      </c>
      <c r="M1" s="1" t="s">
        <v>4</v>
      </c>
      <c r="N1" s="1" t="s">
        <v>9</v>
      </c>
      <c r="O1" s="1" t="s">
        <v>4</v>
      </c>
      <c r="P1" s="1" t="s">
        <v>10</v>
      </c>
      <c r="Q1" s="1" t="s">
        <v>4</v>
      </c>
      <c r="R1" s="1" t="s">
        <v>11</v>
      </c>
      <c r="S1" s="1" t="s">
        <v>4</v>
      </c>
      <c r="T1" s="1" t="s">
        <v>12</v>
      </c>
      <c r="U1" s="1" t="s">
        <v>4</v>
      </c>
    </row>
    <row r="2">
      <c r="A2" s="2">
        <v>1.0</v>
      </c>
      <c r="B2" s="3" t="s">
        <v>13</v>
      </c>
      <c r="C2" s="2">
        <v>1.0</v>
      </c>
      <c r="D2" s="2" t="s">
        <v>14</v>
      </c>
      <c r="E2" s="2">
        <v>5.0</v>
      </c>
    </row>
    <row r="3">
      <c r="B3" s="2"/>
      <c r="C3" s="2" t="s">
        <v>15</v>
      </c>
      <c r="D3" s="2"/>
      <c r="E3" s="2"/>
      <c r="F3" s="2"/>
      <c r="G3" s="2"/>
      <c r="I3" s="2"/>
      <c r="J3" s="2"/>
      <c r="K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2">
        <v>2.0</v>
      </c>
      <c r="B5" s="3" t="s">
        <v>16</v>
      </c>
      <c r="C5" s="2">
        <v>8.0</v>
      </c>
      <c r="D5" s="2" t="s">
        <v>17</v>
      </c>
      <c r="E5" s="2">
        <v>1.0</v>
      </c>
      <c r="F5" s="2" t="s">
        <v>18</v>
      </c>
      <c r="G5" s="2">
        <v>1.0</v>
      </c>
      <c r="H5" s="2" t="s">
        <v>19</v>
      </c>
      <c r="I5" s="2">
        <v>1.0</v>
      </c>
      <c r="J5" s="2" t="s">
        <v>20</v>
      </c>
      <c r="K5" s="2">
        <v>1.0</v>
      </c>
      <c r="L5" s="2" t="s">
        <v>21</v>
      </c>
      <c r="M5" s="2">
        <v>1.0</v>
      </c>
      <c r="N5" s="2" t="s">
        <v>22</v>
      </c>
      <c r="O5" s="2">
        <v>1.0</v>
      </c>
      <c r="P5" s="2" t="s">
        <v>23</v>
      </c>
      <c r="Q5" s="2">
        <v>1.0</v>
      </c>
      <c r="R5" s="2" t="s">
        <v>24</v>
      </c>
      <c r="S5" s="2">
        <v>1.0</v>
      </c>
    </row>
    <row r="6">
      <c r="C6" s="2" t="s">
        <v>25</v>
      </c>
      <c r="D6" s="2" t="s">
        <v>26</v>
      </c>
    </row>
    <row r="8">
      <c r="A8" s="2">
        <v>3.0</v>
      </c>
      <c r="B8" s="3" t="s">
        <v>27</v>
      </c>
      <c r="C8" s="2">
        <v>1.0</v>
      </c>
      <c r="D8" s="2" t="s">
        <v>28</v>
      </c>
      <c r="E8" s="2">
        <v>1.0</v>
      </c>
    </row>
    <row r="9">
      <c r="C9" s="2" t="s">
        <v>15</v>
      </c>
    </row>
    <row r="11">
      <c r="A11" s="2">
        <v>4.0</v>
      </c>
      <c r="B11" s="3" t="s">
        <v>29</v>
      </c>
      <c r="C11" s="2">
        <v>3.0</v>
      </c>
      <c r="D11" s="2" t="s">
        <v>30</v>
      </c>
      <c r="E11" s="2">
        <v>9.0</v>
      </c>
      <c r="F11" s="2" t="s">
        <v>31</v>
      </c>
      <c r="G11" s="2">
        <v>2.0</v>
      </c>
      <c r="H11" s="2" t="s">
        <v>32</v>
      </c>
      <c r="I11" s="2">
        <v>2.0</v>
      </c>
    </row>
    <row r="12">
      <c r="C12" s="2" t="s">
        <v>33</v>
      </c>
      <c r="D12" s="2" t="s">
        <v>34</v>
      </c>
    </row>
    <row r="15">
      <c r="A15" s="2">
        <v>5.0</v>
      </c>
      <c r="B15" s="3" t="s">
        <v>35</v>
      </c>
      <c r="C15" s="2">
        <v>3.0</v>
      </c>
      <c r="D15" s="2" t="s">
        <v>36</v>
      </c>
      <c r="E15" s="2">
        <v>2.0</v>
      </c>
      <c r="F15" s="2" t="s">
        <v>37</v>
      </c>
      <c r="G15" s="2">
        <v>8.0</v>
      </c>
      <c r="H15" s="2" t="s">
        <v>38</v>
      </c>
      <c r="I15" s="2">
        <v>2.0</v>
      </c>
    </row>
    <row r="16">
      <c r="C16" s="2" t="s">
        <v>39</v>
      </c>
      <c r="D16" s="2" t="s">
        <v>40</v>
      </c>
    </row>
    <row r="18">
      <c r="A18" s="2">
        <v>6.0</v>
      </c>
      <c r="B18" s="3" t="s">
        <v>41</v>
      </c>
      <c r="C18" s="2">
        <v>1.0</v>
      </c>
      <c r="D18" s="2" t="s">
        <v>42</v>
      </c>
      <c r="E18" s="2">
        <v>1.0</v>
      </c>
    </row>
    <row r="19">
      <c r="A19" s="2"/>
      <c r="B19" s="2"/>
      <c r="C19" s="2" t="s">
        <v>15</v>
      </c>
      <c r="D19" s="2"/>
      <c r="E19" s="2"/>
    </row>
    <row r="21">
      <c r="A21" s="2">
        <v>7.0</v>
      </c>
      <c r="B21" s="3" t="s">
        <v>43</v>
      </c>
      <c r="C21" s="2">
        <v>5.0</v>
      </c>
      <c r="D21" s="2" t="s">
        <v>44</v>
      </c>
      <c r="E21" s="2">
        <v>1.0</v>
      </c>
      <c r="F21" s="2" t="s">
        <v>45</v>
      </c>
      <c r="G21" s="2">
        <v>7.0</v>
      </c>
      <c r="H21" s="2" t="s">
        <v>46</v>
      </c>
      <c r="I21" s="2">
        <v>2.0</v>
      </c>
      <c r="J21" s="2" t="s">
        <v>47</v>
      </c>
      <c r="K21" s="2">
        <v>2.0</v>
      </c>
      <c r="L21" s="2" t="s">
        <v>48</v>
      </c>
      <c r="M21" s="2">
        <v>2.0</v>
      </c>
    </row>
    <row r="22">
      <c r="C22" s="2" t="s">
        <v>49</v>
      </c>
      <c r="D22" s="2" t="s">
        <v>50</v>
      </c>
    </row>
    <row r="24">
      <c r="A24" s="2">
        <v>8.0</v>
      </c>
      <c r="B24" s="3" t="s">
        <v>51</v>
      </c>
      <c r="C24" s="2">
        <v>1.0</v>
      </c>
      <c r="D24" s="2" t="s">
        <v>52</v>
      </c>
      <c r="E24" s="2">
        <v>18.0</v>
      </c>
    </row>
    <row r="25">
      <c r="C25" s="2" t="s">
        <v>15</v>
      </c>
    </row>
    <row r="27">
      <c r="A27" s="2">
        <v>9.0</v>
      </c>
      <c r="B27" s="3" t="s">
        <v>53</v>
      </c>
      <c r="C27" s="2">
        <v>1.0</v>
      </c>
      <c r="D27" s="2" t="s">
        <v>54</v>
      </c>
      <c r="E27" s="2">
        <v>29.0</v>
      </c>
    </row>
    <row r="28">
      <c r="C28" s="2" t="s">
        <v>15</v>
      </c>
    </row>
    <row r="30">
      <c r="A30" s="2">
        <v>10.0</v>
      </c>
      <c r="B30" s="3" t="s">
        <v>55</v>
      </c>
      <c r="C30" s="2">
        <v>1.0</v>
      </c>
      <c r="D30" s="2" t="s">
        <v>56</v>
      </c>
      <c r="E30" s="2">
        <v>11.0</v>
      </c>
    </row>
    <row r="31">
      <c r="C31" s="2" t="s">
        <v>15</v>
      </c>
    </row>
    <row r="33">
      <c r="A33" s="2">
        <v>11.0</v>
      </c>
      <c r="B33" s="3" t="s">
        <v>57</v>
      </c>
      <c r="C33" s="2">
        <v>1.0</v>
      </c>
      <c r="D33" s="2" t="s">
        <v>58</v>
      </c>
      <c r="E33" s="2">
        <v>28.0</v>
      </c>
    </row>
    <row r="34">
      <c r="C34" s="2" t="s">
        <v>15</v>
      </c>
    </row>
    <row r="36">
      <c r="A36" s="2">
        <v>12.0</v>
      </c>
      <c r="B36" s="3" t="s">
        <v>59</v>
      </c>
      <c r="C36" s="2">
        <v>1.0</v>
      </c>
      <c r="D36" s="2" t="s">
        <v>60</v>
      </c>
      <c r="E36" s="2">
        <v>28.0</v>
      </c>
    </row>
    <row r="37">
      <c r="C37" s="2" t="s">
        <v>15</v>
      </c>
    </row>
    <row r="39">
      <c r="A39" s="2">
        <v>13.0</v>
      </c>
      <c r="B39" s="3" t="s">
        <v>61</v>
      </c>
      <c r="C39" s="2">
        <v>1.0</v>
      </c>
      <c r="D39" s="2" t="s">
        <v>62</v>
      </c>
      <c r="E39" s="2">
        <v>32.0</v>
      </c>
    </row>
    <row r="40">
      <c r="C40" s="2" t="s">
        <v>15</v>
      </c>
    </row>
    <row r="42">
      <c r="A42" s="2">
        <v>14.0</v>
      </c>
      <c r="B42" s="3" t="s">
        <v>63</v>
      </c>
      <c r="C42" s="2">
        <v>1.0</v>
      </c>
      <c r="D42" s="2" t="s">
        <v>64</v>
      </c>
      <c r="E42" s="2">
        <v>27.0</v>
      </c>
    </row>
    <row r="43">
      <c r="C43" s="2" t="s">
        <v>15</v>
      </c>
    </row>
    <row r="45">
      <c r="A45" s="2">
        <v>15.0</v>
      </c>
      <c r="B45" s="3" t="s">
        <v>65</v>
      </c>
      <c r="C45" s="2">
        <v>1.0</v>
      </c>
      <c r="D45" s="2" t="s">
        <v>60</v>
      </c>
      <c r="E45" s="2">
        <v>28.0</v>
      </c>
    </row>
    <row r="46">
      <c r="C46" s="2" t="s">
        <v>15</v>
      </c>
    </row>
    <row r="48">
      <c r="A48" s="2">
        <v>16.0</v>
      </c>
      <c r="B48" s="3" t="s">
        <v>66</v>
      </c>
      <c r="C48" s="2">
        <v>1.0</v>
      </c>
      <c r="D48" s="2" t="s">
        <v>58</v>
      </c>
      <c r="E48" s="2">
        <v>27.0</v>
      </c>
    </row>
    <row r="49">
      <c r="C49" s="2" t="s">
        <v>15</v>
      </c>
    </row>
    <row r="51">
      <c r="A51" s="2">
        <v>17.0</v>
      </c>
      <c r="B51" s="3" t="s">
        <v>67</v>
      </c>
      <c r="C51" s="2">
        <v>1.0</v>
      </c>
      <c r="D51" s="2" t="s">
        <v>68</v>
      </c>
      <c r="E51" s="2">
        <v>29.0</v>
      </c>
    </row>
    <row r="52">
      <c r="A52" s="2"/>
      <c r="B52" s="2"/>
      <c r="C52" s="2" t="s">
        <v>15</v>
      </c>
      <c r="D52" s="2"/>
      <c r="E52" s="2"/>
    </row>
    <row r="54">
      <c r="A54" s="2">
        <v>18.0</v>
      </c>
      <c r="B54" s="3" t="s">
        <v>69</v>
      </c>
      <c r="C54" s="2">
        <v>1.0</v>
      </c>
      <c r="D54" s="2" t="s">
        <v>70</v>
      </c>
      <c r="E54" s="2">
        <v>16.0</v>
      </c>
    </row>
    <row r="55">
      <c r="C55" s="2" t="s">
        <v>15</v>
      </c>
    </row>
    <row r="57">
      <c r="A57" s="2">
        <v>19.0</v>
      </c>
      <c r="B57" s="3" t="s">
        <v>71</v>
      </c>
      <c r="C57" s="2">
        <v>5.0</v>
      </c>
      <c r="D57" s="2" t="s">
        <v>72</v>
      </c>
      <c r="E57" s="2">
        <v>2.0</v>
      </c>
      <c r="F57" s="2" t="s">
        <v>73</v>
      </c>
      <c r="G57" s="2">
        <v>2.0</v>
      </c>
      <c r="H57" s="2" t="s">
        <v>74</v>
      </c>
      <c r="I57" s="2">
        <v>2.0</v>
      </c>
      <c r="J57" s="2" t="s">
        <v>75</v>
      </c>
      <c r="K57" s="2">
        <v>2.0</v>
      </c>
      <c r="L57" s="2" t="s">
        <v>76</v>
      </c>
      <c r="M57" s="2">
        <v>2.0</v>
      </c>
    </row>
    <row r="58">
      <c r="A58" s="2"/>
      <c r="B58" s="2"/>
      <c r="C58" s="2" t="s">
        <v>77</v>
      </c>
      <c r="D58" s="2" t="s">
        <v>78</v>
      </c>
    </row>
    <row r="60">
      <c r="A60" s="2">
        <v>20.0</v>
      </c>
      <c r="B60" s="3" t="s">
        <v>79</v>
      </c>
      <c r="C60" s="2">
        <v>2.0</v>
      </c>
      <c r="D60" s="2" t="s">
        <v>80</v>
      </c>
      <c r="E60" s="2">
        <v>1.0</v>
      </c>
      <c r="F60" s="2" t="s">
        <v>81</v>
      </c>
      <c r="G60" s="2">
        <v>1.0</v>
      </c>
    </row>
    <row r="61">
      <c r="A61" s="2"/>
      <c r="B61" s="2"/>
      <c r="C61" s="2" t="s">
        <v>82</v>
      </c>
      <c r="D61" s="2" t="s">
        <v>40</v>
      </c>
    </row>
    <row r="63">
      <c r="A63" s="2">
        <v>21.0</v>
      </c>
      <c r="B63" s="3" t="s">
        <v>83</v>
      </c>
      <c r="C63" s="2">
        <v>1.0</v>
      </c>
      <c r="D63" s="2" t="s">
        <v>84</v>
      </c>
      <c r="E63" s="2">
        <v>2.0</v>
      </c>
    </row>
    <row r="64">
      <c r="C64" s="2" t="s">
        <v>15</v>
      </c>
    </row>
    <row r="66">
      <c r="A66" s="2">
        <v>22.0</v>
      </c>
      <c r="B66" s="3" t="s">
        <v>85</v>
      </c>
      <c r="C66" s="2">
        <v>2.0</v>
      </c>
      <c r="D66" s="2" t="s">
        <v>86</v>
      </c>
      <c r="E66" s="2">
        <v>1.0</v>
      </c>
      <c r="F66" s="2" t="s">
        <v>87</v>
      </c>
      <c r="G66" s="2">
        <v>1.0</v>
      </c>
    </row>
    <row r="67">
      <c r="A67" s="2"/>
      <c r="B67" s="2"/>
      <c r="C67" s="2" t="s">
        <v>88</v>
      </c>
      <c r="D67" s="2"/>
      <c r="E67" s="2"/>
      <c r="F67" s="2"/>
      <c r="G67" s="2"/>
    </row>
    <row r="69">
      <c r="A69" s="2">
        <v>23.0</v>
      </c>
      <c r="B69" s="3" t="s">
        <v>89</v>
      </c>
      <c r="C69" s="2">
        <v>1.0</v>
      </c>
      <c r="D69" s="2" t="s">
        <v>90</v>
      </c>
      <c r="E69" s="2">
        <v>1.0</v>
      </c>
    </row>
    <row r="70">
      <c r="C70" s="2" t="s">
        <v>15</v>
      </c>
    </row>
    <row r="72">
      <c r="A72" s="2">
        <v>24.0</v>
      </c>
      <c r="B72" s="3" t="s">
        <v>91</v>
      </c>
      <c r="C72" s="2">
        <v>5.0</v>
      </c>
      <c r="D72" s="2" t="s">
        <v>92</v>
      </c>
      <c r="E72" s="2">
        <v>1.0</v>
      </c>
      <c r="F72" s="2" t="s">
        <v>93</v>
      </c>
      <c r="G72" s="2">
        <v>1.0</v>
      </c>
      <c r="H72" s="2" t="s">
        <v>94</v>
      </c>
      <c r="I72" s="2">
        <v>1.0</v>
      </c>
      <c r="J72" s="2" t="s">
        <v>95</v>
      </c>
      <c r="K72" s="2">
        <v>1.0</v>
      </c>
      <c r="L72" s="2" t="s">
        <v>96</v>
      </c>
      <c r="M72" s="2">
        <v>1.0</v>
      </c>
    </row>
    <row r="73">
      <c r="C73" s="2" t="s">
        <v>97</v>
      </c>
    </row>
    <row r="75">
      <c r="A75" s="2">
        <v>25.0</v>
      </c>
      <c r="B75" s="3" t="s">
        <v>98</v>
      </c>
      <c r="C75" s="2">
        <v>3.0</v>
      </c>
      <c r="D75" s="2" t="s">
        <v>99</v>
      </c>
      <c r="E75" s="2">
        <v>3.0</v>
      </c>
      <c r="F75" s="2" t="s">
        <v>100</v>
      </c>
      <c r="G75" s="2">
        <v>1.0</v>
      </c>
      <c r="H75" s="2" t="s">
        <v>101</v>
      </c>
      <c r="I75" s="2">
        <v>1.0</v>
      </c>
    </row>
    <row r="76">
      <c r="C76" s="2" t="s">
        <v>15</v>
      </c>
      <c r="D76" s="2" t="s">
        <v>102</v>
      </c>
    </row>
    <row r="78">
      <c r="A78" s="2">
        <v>26.0</v>
      </c>
      <c r="B78" s="3" t="s">
        <v>103</v>
      </c>
      <c r="C78" s="2">
        <v>9.0</v>
      </c>
      <c r="D78" s="2" t="s">
        <v>104</v>
      </c>
      <c r="E78" s="2">
        <v>1.0</v>
      </c>
      <c r="F78" s="2" t="s">
        <v>105</v>
      </c>
      <c r="G78" s="2">
        <v>1.0</v>
      </c>
      <c r="H78" s="2" t="s">
        <v>86</v>
      </c>
      <c r="I78" s="2">
        <v>1.0</v>
      </c>
      <c r="J78" s="2" t="s">
        <v>106</v>
      </c>
      <c r="K78" s="2">
        <v>1.0</v>
      </c>
      <c r="L78" s="2" t="s">
        <v>107</v>
      </c>
      <c r="M78" s="2">
        <v>1.0</v>
      </c>
      <c r="N78" s="2" t="s">
        <v>108</v>
      </c>
      <c r="O78" s="2">
        <v>1.0</v>
      </c>
      <c r="P78" s="2" t="s">
        <v>109</v>
      </c>
      <c r="Q78" s="2">
        <v>1.0</v>
      </c>
      <c r="R78" s="2" t="s">
        <v>110</v>
      </c>
      <c r="S78" s="2">
        <v>1.0</v>
      </c>
      <c r="T78" s="2" t="s">
        <v>111</v>
      </c>
      <c r="U78" s="2">
        <v>1.0</v>
      </c>
    </row>
    <row r="79">
      <c r="C79" s="2" t="s">
        <v>112</v>
      </c>
      <c r="D79" s="2" t="s">
        <v>113</v>
      </c>
    </row>
    <row r="81">
      <c r="A81" s="2">
        <v>27.0</v>
      </c>
      <c r="B81" s="3" t="s">
        <v>114</v>
      </c>
      <c r="C81" s="2">
        <v>18.0</v>
      </c>
      <c r="D81" s="2" t="s">
        <v>115</v>
      </c>
      <c r="E81" s="2">
        <v>1.0</v>
      </c>
      <c r="F81" s="2" t="s">
        <v>116</v>
      </c>
      <c r="G81" s="2">
        <v>1.0</v>
      </c>
      <c r="H81" s="2" t="s">
        <v>117</v>
      </c>
      <c r="I81" s="2">
        <v>1.0</v>
      </c>
      <c r="J81" s="2" t="s">
        <v>118</v>
      </c>
      <c r="K81" s="2">
        <v>1.0</v>
      </c>
      <c r="L81" s="2" t="s">
        <v>119</v>
      </c>
      <c r="M81" s="2">
        <v>1.0</v>
      </c>
      <c r="N81" s="2" t="s">
        <v>120</v>
      </c>
      <c r="O81" s="2">
        <v>2.0</v>
      </c>
      <c r="P81" s="2" t="s">
        <v>121</v>
      </c>
      <c r="Q81" s="2">
        <v>1.0</v>
      </c>
      <c r="R81" s="2" t="s">
        <v>122</v>
      </c>
      <c r="S81" s="2">
        <v>1.0</v>
      </c>
      <c r="T81" s="2" t="s">
        <v>123</v>
      </c>
      <c r="U81" s="2">
        <v>1.0</v>
      </c>
    </row>
    <row r="82">
      <c r="C82" s="2" t="s">
        <v>124</v>
      </c>
      <c r="D82" s="2" t="s">
        <v>125</v>
      </c>
      <c r="E82" s="2">
        <v>1.0</v>
      </c>
      <c r="F82" s="2" t="s">
        <v>126</v>
      </c>
      <c r="G82" s="2">
        <v>1.0</v>
      </c>
      <c r="H82" s="2" t="s">
        <v>127</v>
      </c>
      <c r="I82" s="2">
        <v>1.0</v>
      </c>
      <c r="J82" s="2" t="s">
        <v>128</v>
      </c>
      <c r="K82" s="2">
        <v>2.0</v>
      </c>
      <c r="L82" s="2" t="s">
        <v>129</v>
      </c>
      <c r="M82" s="2">
        <v>1.0</v>
      </c>
      <c r="N82" s="2" t="s">
        <v>130</v>
      </c>
      <c r="O82" s="2">
        <v>2.0</v>
      </c>
      <c r="P82" s="2" t="s">
        <v>131</v>
      </c>
      <c r="Q82" s="2">
        <v>1.0</v>
      </c>
      <c r="R82" s="2" t="s">
        <v>132</v>
      </c>
      <c r="S82" s="2">
        <v>1.0</v>
      </c>
      <c r="T82" s="2" t="s">
        <v>133</v>
      </c>
      <c r="U82" s="2">
        <v>1.0</v>
      </c>
    </row>
    <row r="83">
      <c r="C83" s="2" t="s">
        <v>134</v>
      </c>
      <c r="D83" s="2" t="s">
        <v>135</v>
      </c>
    </row>
    <row r="85">
      <c r="A85" s="2">
        <v>28.0</v>
      </c>
      <c r="B85" s="3" t="s">
        <v>136</v>
      </c>
      <c r="C85" s="2">
        <v>1.0</v>
      </c>
      <c r="D85" s="2" t="s">
        <v>137</v>
      </c>
      <c r="E85" s="2">
        <v>2.0</v>
      </c>
    </row>
    <row r="86">
      <c r="C86" s="2" t="s">
        <v>15</v>
      </c>
    </row>
    <row r="88">
      <c r="A88" s="2">
        <v>29.0</v>
      </c>
      <c r="B88" s="3" t="s">
        <v>138</v>
      </c>
      <c r="C88" s="2">
        <v>3.0</v>
      </c>
      <c r="D88" s="2" t="s">
        <v>139</v>
      </c>
      <c r="E88" s="2">
        <v>2.0</v>
      </c>
      <c r="F88" s="2" t="s">
        <v>87</v>
      </c>
      <c r="G88" s="2">
        <v>1.0</v>
      </c>
      <c r="H88" s="2" t="s">
        <v>140</v>
      </c>
      <c r="I88" s="2">
        <v>1.0</v>
      </c>
    </row>
    <row r="89">
      <c r="C89" s="2" t="s">
        <v>141</v>
      </c>
    </row>
    <row r="91">
      <c r="A91" s="2">
        <v>30.0</v>
      </c>
      <c r="B91" s="3" t="s">
        <v>142</v>
      </c>
      <c r="C91" s="2">
        <v>1.0</v>
      </c>
      <c r="D91" s="2" t="s">
        <v>90</v>
      </c>
      <c r="E91" s="2">
        <v>1.0</v>
      </c>
    </row>
    <row r="92">
      <c r="C92" s="2" t="s">
        <v>15</v>
      </c>
    </row>
    <row r="94">
      <c r="A94" s="2">
        <v>31.0</v>
      </c>
      <c r="B94" s="3" t="s">
        <v>143</v>
      </c>
      <c r="C94" s="2">
        <v>1.0</v>
      </c>
      <c r="D94" s="2" t="s">
        <v>86</v>
      </c>
      <c r="E94" s="2">
        <v>1.0</v>
      </c>
    </row>
    <row r="95">
      <c r="C95" s="2" t="s">
        <v>15</v>
      </c>
    </row>
    <row r="97">
      <c r="A97" s="2">
        <v>32.0</v>
      </c>
      <c r="B97" s="3" t="s">
        <v>144</v>
      </c>
      <c r="C97" s="2">
        <v>4.0</v>
      </c>
      <c r="D97" s="2" t="s">
        <v>145</v>
      </c>
      <c r="E97" s="2">
        <v>2.0</v>
      </c>
      <c r="F97" s="2" t="s">
        <v>146</v>
      </c>
      <c r="G97" s="2">
        <v>2.0</v>
      </c>
      <c r="H97" s="2" t="s">
        <v>147</v>
      </c>
      <c r="I97" s="2">
        <v>1.0</v>
      </c>
      <c r="J97" s="2" t="s">
        <v>148</v>
      </c>
      <c r="K97" s="2">
        <v>1.0</v>
      </c>
    </row>
    <row r="98">
      <c r="C98" s="2" t="s">
        <v>149</v>
      </c>
    </row>
  </sheetData>
  <hyperlinks>
    <hyperlink r:id="rId1" ref="B2"/>
    <hyperlink r:id="rId2" ref="B5"/>
    <hyperlink r:id="rId3" ref="B8"/>
    <hyperlink r:id="rId4" ref="B11"/>
    <hyperlink r:id="rId5" ref="B15"/>
    <hyperlink r:id="rId6" ref="B18"/>
    <hyperlink r:id="rId7" ref="B21"/>
    <hyperlink r:id="rId8" ref="B24"/>
    <hyperlink r:id="rId9" ref="B27"/>
    <hyperlink r:id="rId10" ref="B30"/>
    <hyperlink r:id="rId11" ref="B33"/>
    <hyperlink r:id="rId12" ref="B36"/>
    <hyperlink r:id="rId13" ref="B39"/>
    <hyperlink r:id="rId14" ref="B42"/>
    <hyperlink r:id="rId15" ref="B45"/>
    <hyperlink r:id="rId16" ref="B48"/>
    <hyperlink r:id="rId17" ref="B51"/>
    <hyperlink r:id="rId18" ref="B54"/>
    <hyperlink r:id="rId19" ref="B57"/>
    <hyperlink r:id="rId20" ref="B60"/>
    <hyperlink r:id="rId21" ref="B63"/>
    <hyperlink r:id="rId22" ref="B66"/>
    <hyperlink r:id="rId23" ref="B69"/>
    <hyperlink r:id="rId24" ref="B72"/>
    <hyperlink r:id="rId25" ref="B75"/>
    <hyperlink r:id="rId26" ref="B78"/>
    <hyperlink r:id="rId27" ref="B81"/>
    <hyperlink r:id="rId28" ref="B85"/>
    <hyperlink r:id="rId29" ref="B88"/>
    <hyperlink r:id="rId30" ref="B91"/>
    <hyperlink r:id="rId31" ref="B94"/>
    <hyperlink r:id="rId32" ref="B97"/>
  </hyperlinks>
  <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8.5"/>
    <col customWidth="1" min="2" max="2" width="12.88"/>
    <col customWidth="1" min="3" max="3" width="12.0"/>
    <col customWidth="1" min="4" max="4" width="10.25"/>
    <col customWidth="1" min="5" max="5" width="8.63"/>
    <col customWidth="1" min="6" max="6" width="10.38"/>
    <col customWidth="1" min="7" max="7" width="8.13"/>
    <col customWidth="1" min="8" max="8" width="10.25"/>
    <col customWidth="1" min="9" max="9" width="8.38"/>
    <col customWidth="1" min="10" max="10" width="10.38"/>
    <col customWidth="1" min="11" max="11" width="7.88"/>
    <col customWidth="1" min="12" max="12" width="10.5"/>
    <col customWidth="1" min="13" max="13" width="8.25"/>
    <col customWidth="1" min="14" max="14" width="10.0"/>
    <col customWidth="1" min="15" max="15" width="7.75"/>
    <col customWidth="1" min="16" max="16" width="10.38"/>
    <col customWidth="1" min="17" max="17" width="8.0"/>
    <col customWidth="1" min="18" max="18" width="10.0"/>
    <col customWidth="1" min="19" max="19" width="8.13"/>
    <col customWidth="1" min="20" max="20" width="10.13"/>
    <col customWidth="1" min="21" max="21" width="8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</v>
      </c>
      <c r="H1" s="1" t="s">
        <v>6</v>
      </c>
      <c r="I1" s="1" t="s">
        <v>4</v>
      </c>
      <c r="J1" s="1" t="s">
        <v>7</v>
      </c>
      <c r="K1" s="1" t="s">
        <v>4</v>
      </c>
      <c r="L1" s="1" t="s">
        <v>8</v>
      </c>
      <c r="M1" s="1" t="s">
        <v>4</v>
      </c>
      <c r="N1" s="1" t="s">
        <v>9</v>
      </c>
      <c r="O1" s="1" t="s">
        <v>4</v>
      </c>
      <c r="P1" s="1" t="s">
        <v>10</v>
      </c>
      <c r="Q1" s="1" t="s">
        <v>4</v>
      </c>
      <c r="R1" s="1" t="s">
        <v>11</v>
      </c>
      <c r="S1" s="1" t="s">
        <v>4</v>
      </c>
      <c r="T1" s="1" t="s">
        <v>12</v>
      </c>
      <c r="U1" s="1" t="s">
        <v>4</v>
      </c>
    </row>
    <row r="2">
      <c r="A2" s="2"/>
      <c r="B2" s="2"/>
      <c r="C2" s="2"/>
    </row>
    <row r="3">
      <c r="A3" s="2">
        <v>33.0</v>
      </c>
      <c r="B3" s="3" t="s">
        <v>150</v>
      </c>
      <c r="C3" s="2">
        <v>5.0</v>
      </c>
      <c r="D3" s="2" t="s">
        <v>151</v>
      </c>
      <c r="E3" s="2">
        <v>1.0</v>
      </c>
      <c r="F3" s="2" t="s">
        <v>152</v>
      </c>
      <c r="G3" s="2">
        <v>1.0</v>
      </c>
      <c r="H3" s="2" t="s">
        <v>153</v>
      </c>
      <c r="I3" s="2">
        <v>1.0</v>
      </c>
      <c r="J3" s="2" t="s">
        <v>154</v>
      </c>
      <c r="K3" s="2">
        <v>1.0</v>
      </c>
      <c r="L3" s="2" t="s">
        <v>155</v>
      </c>
      <c r="M3" s="2">
        <v>2.0</v>
      </c>
    </row>
    <row r="4">
      <c r="C4" s="2" t="s">
        <v>156</v>
      </c>
      <c r="D4" s="2" t="s">
        <v>157</v>
      </c>
    </row>
    <row r="6">
      <c r="A6" s="2">
        <v>34.0</v>
      </c>
      <c r="B6" s="3" t="s">
        <v>158</v>
      </c>
      <c r="C6" s="2">
        <v>1.0</v>
      </c>
      <c r="D6" s="2" t="s">
        <v>159</v>
      </c>
      <c r="E6" s="2">
        <v>4.0</v>
      </c>
    </row>
    <row r="7">
      <c r="C7" s="2" t="s">
        <v>15</v>
      </c>
    </row>
    <row r="9">
      <c r="A9" s="2">
        <v>35.0</v>
      </c>
      <c r="B9" s="3" t="s">
        <v>160</v>
      </c>
      <c r="C9" s="2">
        <v>4.0</v>
      </c>
      <c r="D9" s="2" t="s">
        <v>161</v>
      </c>
      <c r="E9" s="2">
        <v>4.0</v>
      </c>
      <c r="F9" s="2" t="s">
        <v>162</v>
      </c>
      <c r="G9" s="2">
        <v>1.0</v>
      </c>
      <c r="H9" s="2" t="s">
        <v>80</v>
      </c>
      <c r="I9" s="2">
        <v>1.0</v>
      </c>
      <c r="J9" s="2" t="s">
        <v>163</v>
      </c>
      <c r="K9" s="2">
        <v>6.0</v>
      </c>
    </row>
    <row r="10">
      <c r="C10" s="2" t="s">
        <v>149</v>
      </c>
    </row>
    <row r="11">
      <c r="A11" s="2"/>
      <c r="B11" s="2"/>
      <c r="C11" s="2"/>
      <c r="D11" s="2"/>
      <c r="E11" s="2"/>
      <c r="F11" s="2"/>
      <c r="G11" s="2"/>
      <c r="H11" s="2"/>
      <c r="I11" s="2"/>
    </row>
    <row r="12">
      <c r="A12" s="2">
        <v>36.0</v>
      </c>
      <c r="B12" s="3" t="s">
        <v>164</v>
      </c>
      <c r="C12" s="2">
        <v>3.0</v>
      </c>
      <c r="D12" s="2" t="s">
        <v>165</v>
      </c>
      <c r="E12" s="2">
        <v>5.0</v>
      </c>
      <c r="F12" s="2" t="s">
        <v>166</v>
      </c>
      <c r="G12" s="2">
        <v>1.0</v>
      </c>
      <c r="H12" s="2" t="s">
        <v>128</v>
      </c>
      <c r="I12" s="2">
        <v>1.0</v>
      </c>
    </row>
    <row r="13">
      <c r="C13" s="2" t="s">
        <v>141</v>
      </c>
    </row>
    <row r="15">
      <c r="A15" s="2">
        <v>37.0</v>
      </c>
      <c r="B15" s="3" t="s">
        <v>167</v>
      </c>
      <c r="C15" s="2">
        <v>1.0</v>
      </c>
      <c r="D15" s="2" t="s">
        <v>168</v>
      </c>
      <c r="E15" s="2">
        <v>9.0</v>
      </c>
    </row>
    <row r="16">
      <c r="A16" s="2"/>
      <c r="B16" s="2"/>
      <c r="C16" s="2" t="s">
        <v>15</v>
      </c>
      <c r="D16" s="2"/>
      <c r="E16" s="2"/>
    </row>
    <row r="18">
      <c r="A18" s="2">
        <v>38.0</v>
      </c>
      <c r="B18" s="3" t="s">
        <v>169</v>
      </c>
      <c r="C18" s="2">
        <v>2.0</v>
      </c>
      <c r="D18" s="2" t="s">
        <v>170</v>
      </c>
      <c r="E18" s="2">
        <v>6.0</v>
      </c>
      <c r="F18" s="2" t="s">
        <v>171</v>
      </c>
      <c r="G18" s="2">
        <v>2.0</v>
      </c>
    </row>
    <row r="19">
      <c r="A19" s="2"/>
      <c r="B19" s="2"/>
      <c r="C19" s="2" t="s">
        <v>88</v>
      </c>
      <c r="D19" s="2"/>
      <c r="E19" s="2"/>
      <c r="F19" s="2"/>
      <c r="G19" s="2"/>
    </row>
    <row r="21">
      <c r="A21" s="2">
        <v>39.0</v>
      </c>
      <c r="B21" s="3" t="s">
        <v>172</v>
      </c>
      <c r="C21" s="2">
        <v>3.0</v>
      </c>
      <c r="D21" s="2" t="s">
        <v>173</v>
      </c>
      <c r="E21" s="2">
        <v>4.0</v>
      </c>
      <c r="F21" s="2" t="s">
        <v>174</v>
      </c>
      <c r="G21" s="2">
        <v>4.0</v>
      </c>
      <c r="H21" s="2" t="s">
        <v>175</v>
      </c>
      <c r="I21" s="2">
        <v>3.0</v>
      </c>
    </row>
    <row r="22">
      <c r="A22" s="2"/>
      <c r="B22" s="2"/>
      <c r="C22" s="2" t="s">
        <v>141</v>
      </c>
      <c r="D22" s="2"/>
      <c r="E22" s="2"/>
      <c r="F22" s="2"/>
      <c r="G22" s="2"/>
      <c r="H22" s="2"/>
      <c r="I22" s="2"/>
    </row>
    <row r="24">
      <c r="A24" s="2">
        <v>40.0</v>
      </c>
      <c r="B24" s="3" t="s">
        <v>176</v>
      </c>
      <c r="C24" s="2">
        <v>8.0</v>
      </c>
      <c r="D24" s="2" t="s">
        <v>177</v>
      </c>
      <c r="E24" s="2">
        <v>4.0</v>
      </c>
      <c r="F24" s="2" t="s">
        <v>178</v>
      </c>
      <c r="G24" s="2">
        <v>4.0</v>
      </c>
      <c r="H24" s="2" t="s">
        <v>179</v>
      </c>
      <c r="I24" s="2">
        <v>4.0</v>
      </c>
      <c r="J24" s="2" t="s">
        <v>180</v>
      </c>
      <c r="K24" s="2">
        <v>5.0</v>
      </c>
      <c r="L24" s="2" t="s">
        <v>181</v>
      </c>
      <c r="M24" s="2">
        <v>1.0</v>
      </c>
      <c r="N24" s="2" t="s">
        <v>182</v>
      </c>
      <c r="O24" s="2">
        <v>5.0</v>
      </c>
      <c r="P24" s="2" t="s">
        <v>183</v>
      </c>
      <c r="Q24" s="2">
        <v>4.0</v>
      </c>
      <c r="R24" s="2" t="s">
        <v>184</v>
      </c>
      <c r="S24" s="2">
        <v>4.0</v>
      </c>
    </row>
    <row r="25">
      <c r="C25" s="2" t="s">
        <v>185</v>
      </c>
    </row>
    <row r="27">
      <c r="A27" s="2">
        <v>41.0</v>
      </c>
      <c r="B27" s="3" t="s">
        <v>186</v>
      </c>
      <c r="C27" s="2">
        <v>8.0</v>
      </c>
      <c r="D27" s="2" t="s">
        <v>187</v>
      </c>
      <c r="E27" s="2">
        <v>1.0</v>
      </c>
      <c r="F27" s="2" t="s">
        <v>188</v>
      </c>
      <c r="G27" s="2">
        <v>13.0</v>
      </c>
      <c r="H27" s="2" t="s">
        <v>189</v>
      </c>
      <c r="I27" s="2">
        <v>10.0</v>
      </c>
      <c r="J27" s="2" t="s">
        <v>190</v>
      </c>
      <c r="K27" s="2">
        <v>2.0</v>
      </c>
      <c r="L27" s="2" t="s">
        <v>191</v>
      </c>
      <c r="M27" s="2">
        <v>3.0</v>
      </c>
      <c r="N27" s="2" t="s">
        <v>192</v>
      </c>
      <c r="O27" s="2">
        <v>1.0</v>
      </c>
      <c r="P27" s="2" t="s">
        <v>193</v>
      </c>
      <c r="Q27" s="2">
        <v>1.0</v>
      </c>
      <c r="R27" s="2" t="s">
        <v>194</v>
      </c>
      <c r="S27" s="2">
        <v>1.0</v>
      </c>
    </row>
    <row r="28">
      <c r="C28" s="2" t="s">
        <v>185</v>
      </c>
    </row>
    <row r="30">
      <c r="A30" s="2">
        <v>42.0</v>
      </c>
      <c r="B30" s="3" t="s">
        <v>195</v>
      </c>
      <c r="C30" s="2">
        <v>9.0</v>
      </c>
      <c r="D30" s="2" t="s">
        <v>196</v>
      </c>
      <c r="E30" s="2">
        <v>9.0</v>
      </c>
      <c r="F30" s="2" t="s">
        <v>197</v>
      </c>
      <c r="G30" s="2">
        <v>11.0</v>
      </c>
      <c r="H30" s="2" t="s">
        <v>198</v>
      </c>
      <c r="I30" s="2">
        <v>13.0</v>
      </c>
      <c r="J30" s="2" t="s">
        <v>199</v>
      </c>
      <c r="K30" s="2">
        <v>28.0</v>
      </c>
      <c r="L30" s="2" t="s">
        <v>200</v>
      </c>
      <c r="M30" s="2">
        <v>15.0</v>
      </c>
      <c r="N30" s="2" t="s">
        <v>201</v>
      </c>
      <c r="O30" s="2">
        <v>13.0</v>
      </c>
      <c r="P30" s="2" t="s">
        <v>202</v>
      </c>
      <c r="Q30" s="2">
        <v>10.0</v>
      </c>
      <c r="R30" s="2" t="s">
        <v>203</v>
      </c>
      <c r="S30" s="2">
        <v>4.0</v>
      </c>
      <c r="T30" s="2" t="s">
        <v>204</v>
      </c>
      <c r="U30" s="2">
        <v>7.0</v>
      </c>
    </row>
    <row r="31">
      <c r="C31" s="2" t="s">
        <v>205</v>
      </c>
      <c r="D31" s="2" t="s">
        <v>206</v>
      </c>
    </row>
    <row r="33">
      <c r="A33" s="2">
        <v>43.0</v>
      </c>
      <c r="B33" s="3" t="s">
        <v>207</v>
      </c>
      <c r="C33" s="2">
        <v>1.0</v>
      </c>
      <c r="D33" s="2" t="s">
        <v>208</v>
      </c>
      <c r="E33" s="2">
        <v>1.0</v>
      </c>
    </row>
    <row r="34">
      <c r="C34" s="2" t="s">
        <v>15</v>
      </c>
    </row>
    <row r="35">
      <c r="C35" s="2"/>
    </row>
    <row r="36">
      <c r="A36" s="2">
        <v>44.0</v>
      </c>
      <c r="B36" s="3" t="s">
        <v>209</v>
      </c>
      <c r="C36" s="2">
        <v>4.0</v>
      </c>
      <c r="D36" s="2" t="s">
        <v>210</v>
      </c>
      <c r="E36" s="2">
        <v>3.0</v>
      </c>
      <c r="F36" s="2" t="s">
        <v>211</v>
      </c>
      <c r="G36" s="2">
        <v>1.0</v>
      </c>
      <c r="H36" s="2" t="s">
        <v>212</v>
      </c>
      <c r="I36" s="2">
        <v>3.0</v>
      </c>
      <c r="J36" s="2" t="s">
        <v>213</v>
      </c>
      <c r="K36" s="2">
        <v>2.0</v>
      </c>
    </row>
    <row r="37">
      <c r="C37" s="2" t="s">
        <v>149</v>
      </c>
    </row>
    <row r="39">
      <c r="A39" s="2">
        <v>45.0</v>
      </c>
      <c r="B39" s="3" t="s">
        <v>214</v>
      </c>
      <c r="C39" s="2">
        <v>1.0</v>
      </c>
      <c r="D39" s="2" t="s">
        <v>215</v>
      </c>
      <c r="E39" s="2">
        <v>6.0</v>
      </c>
    </row>
    <row r="40">
      <c r="A40" s="2"/>
      <c r="B40" s="2"/>
      <c r="C40" s="2" t="s">
        <v>15</v>
      </c>
      <c r="D40" s="2"/>
      <c r="E40" s="2"/>
    </row>
    <row r="42">
      <c r="A42" s="2">
        <v>46.0</v>
      </c>
      <c r="B42" s="3" t="s">
        <v>216</v>
      </c>
      <c r="C42" s="2">
        <v>3.0</v>
      </c>
      <c r="D42" s="2" t="s">
        <v>217</v>
      </c>
      <c r="E42" s="2">
        <v>1.0</v>
      </c>
      <c r="F42" s="2" t="s">
        <v>218</v>
      </c>
      <c r="G42" s="2">
        <v>7.0</v>
      </c>
      <c r="H42" s="2" t="s">
        <v>219</v>
      </c>
      <c r="I42" s="2">
        <v>9.0</v>
      </c>
    </row>
    <row r="43">
      <c r="C43" s="2" t="s">
        <v>141</v>
      </c>
    </row>
    <row r="45">
      <c r="A45" s="2">
        <v>47.0</v>
      </c>
      <c r="B45" s="3" t="s">
        <v>220</v>
      </c>
      <c r="C45" s="2">
        <v>1.0</v>
      </c>
      <c r="D45" s="2" t="s">
        <v>221</v>
      </c>
      <c r="E45" s="2">
        <v>2.0</v>
      </c>
    </row>
    <row r="46">
      <c r="C46" s="2" t="s">
        <v>15</v>
      </c>
    </row>
    <row r="48">
      <c r="A48" s="2">
        <v>48.0</v>
      </c>
      <c r="B48" s="3" t="s">
        <v>222</v>
      </c>
      <c r="C48" s="2">
        <v>4.0</v>
      </c>
      <c r="D48" s="2" t="s">
        <v>223</v>
      </c>
      <c r="E48" s="2">
        <v>3.0</v>
      </c>
      <c r="F48" s="2" t="s">
        <v>224</v>
      </c>
      <c r="G48" s="2">
        <v>4.0</v>
      </c>
      <c r="H48" s="2" t="s">
        <v>225</v>
      </c>
      <c r="I48" s="2">
        <v>4.0</v>
      </c>
      <c r="J48" s="2" t="s">
        <v>226</v>
      </c>
      <c r="K48" s="2">
        <v>3.0</v>
      </c>
    </row>
    <row r="49">
      <c r="A49" s="2"/>
      <c r="C49" s="2" t="s">
        <v>82</v>
      </c>
      <c r="D49" s="2" t="s">
        <v>50</v>
      </c>
    </row>
    <row r="51">
      <c r="A51" s="2">
        <v>49.0</v>
      </c>
      <c r="B51" s="3" t="s">
        <v>227</v>
      </c>
      <c r="C51" s="2">
        <v>1.0</v>
      </c>
      <c r="D51" s="2" t="s">
        <v>221</v>
      </c>
      <c r="E51" s="2">
        <v>1.0</v>
      </c>
    </row>
    <row r="52">
      <c r="C52" s="2" t="s">
        <v>15</v>
      </c>
    </row>
    <row r="54">
      <c r="A54" s="2">
        <v>50.0</v>
      </c>
      <c r="B54" s="3" t="s">
        <v>228</v>
      </c>
      <c r="C54" s="2">
        <v>4.0</v>
      </c>
      <c r="D54" s="2" t="s">
        <v>229</v>
      </c>
      <c r="E54" s="2">
        <v>3.0</v>
      </c>
      <c r="F54" s="2" t="s">
        <v>230</v>
      </c>
      <c r="G54" s="2">
        <v>1.0</v>
      </c>
      <c r="H54" s="2" t="s">
        <v>231</v>
      </c>
      <c r="I54" s="2">
        <v>1.0</v>
      </c>
      <c r="J54" s="2" t="s">
        <v>232</v>
      </c>
      <c r="K54" s="2">
        <v>5.0</v>
      </c>
    </row>
    <row r="55">
      <c r="C55" s="2" t="s">
        <v>149</v>
      </c>
    </row>
    <row r="57">
      <c r="A57" s="2">
        <v>51.0</v>
      </c>
      <c r="B57" s="3" t="s">
        <v>233</v>
      </c>
      <c r="C57" s="2">
        <v>3.0</v>
      </c>
      <c r="D57" s="2" t="s">
        <v>234</v>
      </c>
      <c r="E57" s="2">
        <v>4.0</v>
      </c>
      <c r="F57" s="2" t="s">
        <v>235</v>
      </c>
      <c r="G57" s="2">
        <v>3.0</v>
      </c>
      <c r="H57" s="2" t="s">
        <v>236</v>
      </c>
      <c r="I57" s="2">
        <v>3.0</v>
      </c>
    </row>
    <row r="58">
      <c r="A58" s="2"/>
      <c r="C58" s="2" t="s">
        <v>88</v>
      </c>
      <c r="D58" s="2" t="s">
        <v>206</v>
      </c>
    </row>
    <row r="60">
      <c r="A60" s="2">
        <v>52.0</v>
      </c>
      <c r="B60" s="3" t="s">
        <v>237</v>
      </c>
      <c r="C60" s="2">
        <v>8.0</v>
      </c>
      <c r="D60" s="2" t="s">
        <v>238</v>
      </c>
      <c r="E60" s="2">
        <v>1.0</v>
      </c>
      <c r="F60" s="2" t="s">
        <v>239</v>
      </c>
      <c r="G60" s="2">
        <v>1.0</v>
      </c>
      <c r="H60" s="2" t="s">
        <v>139</v>
      </c>
      <c r="I60" s="2">
        <v>1.0</v>
      </c>
      <c r="J60" s="2" t="s">
        <v>240</v>
      </c>
      <c r="K60" s="2">
        <v>1.0</v>
      </c>
      <c r="L60" s="2" t="s">
        <v>162</v>
      </c>
      <c r="M60" s="2">
        <v>1.0</v>
      </c>
      <c r="N60" s="2" t="s">
        <v>80</v>
      </c>
      <c r="O60" s="2">
        <v>1.0</v>
      </c>
      <c r="P60" s="2" t="s">
        <v>241</v>
      </c>
      <c r="Q60" s="2">
        <v>1.0</v>
      </c>
      <c r="R60" s="2" t="s">
        <v>242</v>
      </c>
      <c r="S60" s="2">
        <v>1.0</v>
      </c>
    </row>
    <row r="61">
      <c r="C61" s="2" t="s">
        <v>185</v>
      </c>
    </row>
    <row r="63">
      <c r="A63" s="2">
        <v>53.0</v>
      </c>
      <c r="B63" s="3" t="s">
        <v>243</v>
      </c>
      <c r="C63" s="2">
        <v>2.0</v>
      </c>
      <c r="D63" s="2" t="s">
        <v>244</v>
      </c>
      <c r="E63" s="2">
        <v>4.0</v>
      </c>
      <c r="F63" s="2" t="s">
        <v>245</v>
      </c>
      <c r="G63" s="2">
        <v>3.0</v>
      </c>
    </row>
    <row r="64">
      <c r="C64" s="2" t="s">
        <v>88</v>
      </c>
    </row>
    <row r="65">
      <c r="C65" s="2"/>
    </row>
    <row r="66">
      <c r="A66" s="2">
        <v>54.0</v>
      </c>
      <c r="B66" s="3" t="s">
        <v>246</v>
      </c>
      <c r="C66" s="2">
        <v>1.0</v>
      </c>
      <c r="D66" s="2" t="s">
        <v>247</v>
      </c>
      <c r="E66" s="2">
        <v>11.0</v>
      </c>
    </row>
    <row r="67">
      <c r="C67" s="2" t="s">
        <v>15</v>
      </c>
    </row>
    <row r="68">
      <c r="C68" s="2"/>
    </row>
    <row r="69">
      <c r="A69" s="2">
        <v>55.0</v>
      </c>
      <c r="B69" s="3" t="s">
        <v>248</v>
      </c>
      <c r="C69" s="2">
        <v>6.0</v>
      </c>
      <c r="D69" s="2" t="s">
        <v>249</v>
      </c>
      <c r="E69" s="2">
        <v>1.0</v>
      </c>
      <c r="F69" s="2" t="s">
        <v>217</v>
      </c>
      <c r="G69" s="2">
        <v>1.0</v>
      </c>
      <c r="H69" s="2" t="s">
        <v>250</v>
      </c>
      <c r="I69" s="2">
        <v>1.0</v>
      </c>
      <c r="J69" s="2" t="s">
        <v>251</v>
      </c>
      <c r="K69" s="2">
        <v>1.0</v>
      </c>
      <c r="L69" s="2" t="s">
        <v>252</v>
      </c>
      <c r="M69" s="2">
        <v>2.0</v>
      </c>
      <c r="N69" s="2" t="s">
        <v>253</v>
      </c>
      <c r="O69" s="2">
        <v>2.0</v>
      </c>
    </row>
    <row r="70">
      <c r="C70" s="2" t="s">
        <v>254</v>
      </c>
      <c r="D70" s="2" t="s">
        <v>255</v>
      </c>
    </row>
    <row r="72">
      <c r="A72" s="2">
        <v>56.0</v>
      </c>
      <c r="B72" s="3" t="s">
        <v>256</v>
      </c>
      <c r="C72" s="2">
        <v>3.0</v>
      </c>
      <c r="D72" s="2" t="s">
        <v>257</v>
      </c>
      <c r="E72" s="2">
        <v>4.0</v>
      </c>
      <c r="F72" s="2" t="s">
        <v>258</v>
      </c>
      <c r="G72" s="2">
        <v>13.0</v>
      </c>
      <c r="H72" s="2" t="s">
        <v>259</v>
      </c>
      <c r="I72" s="2">
        <v>2.0</v>
      </c>
    </row>
    <row r="73">
      <c r="A73" s="2"/>
      <c r="C73" s="2" t="s">
        <v>141</v>
      </c>
    </row>
    <row r="75">
      <c r="A75" s="2">
        <v>57.0</v>
      </c>
      <c r="B75" s="3" t="s">
        <v>260</v>
      </c>
      <c r="C75" s="2">
        <v>3.0</v>
      </c>
      <c r="D75" s="2" t="s">
        <v>261</v>
      </c>
      <c r="E75" s="2">
        <v>4.0</v>
      </c>
      <c r="F75" s="2" t="s">
        <v>262</v>
      </c>
      <c r="G75" s="2">
        <v>13.0</v>
      </c>
      <c r="H75" s="2" t="s">
        <v>263</v>
      </c>
      <c r="I75" s="2">
        <v>1.0</v>
      </c>
    </row>
    <row r="76">
      <c r="C76" s="2" t="s">
        <v>141</v>
      </c>
    </row>
    <row r="78">
      <c r="A78" s="2">
        <v>58.0</v>
      </c>
      <c r="B78" s="3" t="s">
        <v>264</v>
      </c>
      <c r="C78" s="2">
        <v>11.0</v>
      </c>
      <c r="D78" s="2" t="s">
        <v>265</v>
      </c>
      <c r="E78" s="2">
        <v>5.0</v>
      </c>
      <c r="F78" s="2" t="s">
        <v>266</v>
      </c>
      <c r="G78" s="2">
        <v>13.0</v>
      </c>
      <c r="H78" s="2" t="s">
        <v>267</v>
      </c>
      <c r="I78" s="2">
        <v>3.0</v>
      </c>
      <c r="J78" s="2" t="s">
        <v>268</v>
      </c>
      <c r="K78" s="2">
        <v>2.0</v>
      </c>
      <c r="L78" s="2" t="s">
        <v>269</v>
      </c>
      <c r="M78" s="2">
        <v>1.0</v>
      </c>
      <c r="N78" s="2" t="s">
        <v>270</v>
      </c>
      <c r="O78" s="2">
        <v>2.0</v>
      </c>
      <c r="P78" s="2" t="s">
        <v>271</v>
      </c>
      <c r="Q78" s="2">
        <v>1.0</v>
      </c>
      <c r="R78" s="2" t="s">
        <v>272</v>
      </c>
      <c r="S78" s="2">
        <v>6.0</v>
      </c>
      <c r="T78" s="2" t="s">
        <v>273</v>
      </c>
      <c r="U78" s="2">
        <v>2.0</v>
      </c>
    </row>
    <row r="79">
      <c r="A79" s="2"/>
      <c r="D79" s="2" t="s">
        <v>274</v>
      </c>
      <c r="E79" s="2">
        <v>1.0</v>
      </c>
      <c r="F79" s="2" t="s">
        <v>275</v>
      </c>
      <c r="G79" s="2">
        <v>1.0</v>
      </c>
    </row>
    <row r="80">
      <c r="C80" s="2" t="s">
        <v>276</v>
      </c>
      <c r="D80" s="2" t="s">
        <v>277</v>
      </c>
    </row>
    <row r="82">
      <c r="A82" s="2">
        <v>59.0</v>
      </c>
      <c r="B82" s="3" t="s">
        <v>278</v>
      </c>
      <c r="C82" s="2">
        <v>6.0</v>
      </c>
      <c r="D82" s="2" t="s">
        <v>279</v>
      </c>
      <c r="E82" s="2">
        <v>9.0</v>
      </c>
      <c r="F82" s="2" t="s">
        <v>280</v>
      </c>
      <c r="G82" s="2">
        <v>3.0</v>
      </c>
      <c r="H82" s="2" t="s">
        <v>281</v>
      </c>
      <c r="I82" s="2">
        <v>7.0</v>
      </c>
      <c r="J82" s="2" t="s">
        <v>282</v>
      </c>
      <c r="K82" s="2">
        <v>3.0</v>
      </c>
      <c r="L82" s="2" t="s">
        <v>283</v>
      </c>
      <c r="M82" s="2">
        <v>3.0</v>
      </c>
      <c r="N82" s="2" t="s">
        <v>284</v>
      </c>
      <c r="O82" s="2">
        <v>1.0</v>
      </c>
    </row>
    <row r="83">
      <c r="C83" s="2" t="s">
        <v>285</v>
      </c>
    </row>
    <row r="84">
      <c r="C84" s="2"/>
    </row>
    <row r="85">
      <c r="A85" s="2">
        <v>60.0</v>
      </c>
      <c r="B85" s="3" t="s">
        <v>286</v>
      </c>
      <c r="C85" s="2">
        <v>1.0</v>
      </c>
      <c r="D85" s="2" t="s">
        <v>153</v>
      </c>
      <c r="E85" s="2">
        <v>1.0</v>
      </c>
    </row>
    <row r="86">
      <c r="C86" s="2" t="s">
        <v>15</v>
      </c>
    </row>
    <row r="87">
      <c r="C87" s="2"/>
    </row>
    <row r="88">
      <c r="A88" s="2">
        <v>61.0</v>
      </c>
      <c r="B88" s="3" t="s">
        <v>287</v>
      </c>
      <c r="C88" s="2">
        <v>1.0</v>
      </c>
      <c r="D88" s="2" t="s">
        <v>288</v>
      </c>
      <c r="E88" s="2">
        <v>1.0</v>
      </c>
    </row>
    <row r="89">
      <c r="C89" s="2" t="s">
        <v>15</v>
      </c>
    </row>
  </sheetData>
  <hyperlinks>
    <hyperlink r:id="rId1" ref="B3"/>
    <hyperlink r:id="rId2" ref="B6"/>
    <hyperlink r:id="rId3" ref="B9"/>
    <hyperlink r:id="rId4" ref="B12"/>
    <hyperlink r:id="rId5" ref="B15"/>
    <hyperlink r:id="rId6" ref="B18"/>
    <hyperlink r:id="rId7" ref="B21"/>
    <hyperlink r:id="rId8" ref="B24"/>
    <hyperlink r:id="rId9" ref="B27"/>
    <hyperlink r:id="rId10" ref="B30"/>
    <hyperlink r:id="rId11" ref="B33"/>
    <hyperlink r:id="rId12" ref="B36"/>
    <hyperlink r:id="rId13" ref="B39"/>
    <hyperlink r:id="rId14" ref="B42"/>
    <hyperlink r:id="rId15" ref="B45"/>
    <hyperlink r:id="rId16" ref="B48"/>
    <hyperlink r:id="rId17" ref="B51"/>
    <hyperlink r:id="rId18" ref="B54"/>
    <hyperlink r:id="rId19" ref="B57"/>
    <hyperlink r:id="rId20" ref="B60"/>
    <hyperlink r:id="rId21" ref="B63"/>
    <hyperlink r:id="rId22" ref="B66"/>
    <hyperlink r:id="rId23" ref="B69"/>
    <hyperlink r:id="rId24" ref="B72"/>
    <hyperlink r:id="rId25" ref="B75"/>
    <hyperlink r:id="rId26" ref="B78"/>
    <hyperlink r:id="rId27" ref="B82"/>
    <hyperlink r:id="rId28" ref="B85"/>
    <hyperlink r:id="rId29" ref="B88"/>
  </hyperlinks>
  <drawing r:id="rId30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</v>
      </c>
    </row>
    <row r="3">
      <c r="A3" s="2">
        <v>62.0</v>
      </c>
      <c r="B3" s="3" t="s">
        <v>289</v>
      </c>
      <c r="C3" s="2">
        <v>1.0</v>
      </c>
      <c r="D3" s="2" t="s">
        <v>290</v>
      </c>
      <c r="E3" s="2">
        <v>8.0</v>
      </c>
    </row>
    <row r="4">
      <c r="C4" s="2" t="s">
        <v>15</v>
      </c>
    </row>
    <row r="6">
      <c r="A6" s="2">
        <v>63.0</v>
      </c>
      <c r="B6" s="3" t="s">
        <v>291</v>
      </c>
      <c r="C6" s="2">
        <v>1.0</v>
      </c>
      <c r="D6" s="2" t="s">
        <v>292</v>
      </c>
      <c r="E6" s="2">
        <v>16.0</v>
      </c>
    </row>
    <row r="7">
      <c r="C7" s="2" t="s">
        <v>15</v>
      </c>
    </row>
    <row r="8">
      <c r="C8" s="2"/>
    </row>
    <row r="9">
      <c r="A9" s="2">
        <v>64.0</v>
      </c>
      <c r="B9" s="3" t="s">
        <v>293</v>
      </c>
      <c r="C9" s="2">
        <v>2.0</v>
      </c>
      <c r="D9" s="2" t="s">
        <v>294</v>
      </c>
      <c r="E9" s="2">
        <v>5.0</v>
      </c>
      <c r="F9" s="2" t="s">
        <v>295</v>
      </c>
      <c r="G9" s="2">
        <v>2.0</v>
      </c>
    </row>
    <row r="10">
      <c r="C10" s="2" t="s">
        <v>88</v>
      </c>
    </row>
  </sheetData>
  <hyperlinks>
    <hyperlink r:id="rId1" ref="B3"/>
    <hyperlink r:id="rId2" ref="B6"/>
    <hyperlink r:id="rId3" ref="B9"/>
  </hyperlin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0"/>
    <col customWidth="1" min="3" max="3" width="17.25"/>
  </cols>
  <sheetData>
    <row r="1">
      <c r="A1" s="1" t="s">
        <v>0</v>
      </c>
      <c r="B1" s="1" t="s">
        <v>296</v>
      </c>
      <c r="C1" s="4"/>
    </row>
    <row r="2">
      <c r="A2" s="2">
        <v>3.0</v>
      </c>
      <c r="B2" s="2" t="s">
        <v>297</v>
      </c>
    </row>
    <row r="3">
      <c r="A3" s="2">
        <v>8.0</v>
      </c>
      <c r="B3" s="2" t="s">
        <v>298</v>
      </c>
    </row>
    <row r="4">
      <c r="A4" s="2">
        <v>9.0</v>
      </c>
      <c r="B4" s="2" t="s">
        <v>299</v>
      </c>
    </row>
    <row r="5">
      <c r="A5" s="2">
        <v>11.0</v>
      </c>
      <c r="B5" s="2" t="s">
        <v>299</v>
      </c>
    </row>
    <row r="6">
      <c r="A6" s="2">
        <v>12.0</v>
      </c>
      <c r="B6" s="2" t="s">
        <v>299</v>
      </c>
    </row>
    <row r="7">
      <c r="A7" s="2">
        <v>13.0</v>
      </c>
      <c r="B7" s="2" t="s">
        <v>299</v>
      </c>
    </row>
    <row r="8">
      <c r="A8" s="2">
        <v>14.0</v>
      </c>
      <c r="B8" s="2" t="s">
        <v>299</v>
      </c>
    </row>
    <row r="9">
      <c r="A9" s="2">
        <v>15.0</v>
      </c>
      <c r="B9" s="2" t="s">
        <v>299</v>
      </c>
    </row>
    <row r="10">
      <c r="A10" s="2">
        <v>16.0</v>
      </c>
      <c r="B10" s="2" t="s">
        <v>299</v>
      </c>
    </row>
    <row r="11">
      <c r="A11" s="2">
        <v>17.0</v>
      </c>
      <c r="B11" s="2" t="s">
        <v>299</v>
      </c>
    </row>
    <row r="12">
      <c r="A12" s="2">
        <v>22.0</v>
      </c>
      <c r="B12" s="2" t="s">
        <v>298</v>
      </c>
    </row>
    <row r="13">
      <c r="A13" s="2">
        <v>23.0</v>
      </c>
      <c r="B13" s="2" t="s">
        <v>297</v>
      </c>
    </row>
    <row r="14">
      <c r="A14" s="2">
        <v>29.0</v>
      </c>
      <c r="B14" s="2" t="s">
        <v>297</v>
      </c>
    </row>
    <row r="15">
      <c r="A15" s="2">
        <v>30.0</v>
      </c>
      <c r="B15" s="2" t="s">
        <v>297</v>
      </c>
    </row>
    <row r="16">
      <c r="A16" s="2">
        <v>35.0</v>
      </c>
      <c r="B16" s="2" t="s">
        <v>297</v>
      </c>
    </row>
    <row r="17">
      <c r="A17" s="2">
        <v>37.0</v>
      </c>
      <c r="B17" s="2" t="s">
        <v>297</v>
      </c>
    </row>
    <row r="18">
      <c r="A18" s="2">
        <v>39.0</v>
      </c>
      <c r="B18" s="2" t="s">
        <v>300</v>
      </c>
    </row>
    <row r="19">
      <c r="A19" s="2">
        <v>40.0</v>
      </c>
      <c r="B19" s="2" t="s">
        <v>297</v>
      </c>
    </row>
    <row r="20">
      <c r="A20" s="2">
        <v>41.0</v>
      </c>
      <c r="B20" s="2" t="s">
        <v>297</v>
      </c>
    </row>
    <row r="21">
      <c r="A21" s="2">
        <v>43.0</v>
      </c>
      <c r="B21" s="2" t="s">
        <v>298</v>
      </c>
    </row>
    <row r="22">
      <c r="A22" s="2">
        <v>44.0</v>
      </c>
      <c r="B22" s="2" t="s">
        <v>297</v>
      </c>
    </row>
    <row r="23">
      <c r="A23" s="2">
        <v>45.0</v>
      </c>
      <c r="B23" s="2" t="s">
        <v>297</v>
      </c>
    </row>
    <row r="24">
      <c r="A24" s="2">
        <v>46.0</v>
      </c>
      <c r="B24" s="2" t="s">
        <v>297</v>
      </c>
    </row>
    <row r="25">
      <c r="A25" s="2">
        <v>49.0</v>
      </c>
      <c r="B25" s="2" t="s">
        <v>297</v>
      </c>
    </row>
    <row r="26">
      <c r="A26" s="2">
        <v>50.0</v>
      </c>
      <c r="B26" s="2" t="s">
        <v>297</v>
      </c>
    </row>
    <row r="27">
      <c r="A27" s="2">
        <v>53.0</v>
      </c>
      <c r="B27" s="2" t="s">
        <v>298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0"/>
    <col customWidth="1" min="6" max="6" width="15.5"/>
    <col customWidth="1" min="7" max="7" width="15.75"/>
    <col customWidth="1" min="8" max="8" width="15.38"/>
  </cols>
  <sheetData>
    <row r="1">
      <c r="A1" s="1" t="s">
        <v>0</v>
      </c>
      <c r="B1" s="1" t="s">
        <v>301</v>
      </c>
      <c r="C1" s="1" t="s">
        <v>302</v>
      </c>
      <c r="D1" s="1" t="s">
        <v>303</v>
      </c>
      <c r="E1" s="4"/>
      <c r="F1" s="1" t="s">
        <v>304</v>
      </c>
      <c r="G1" s="1" t="s">
        <v>305</v>
      </c>
      <c r="H1" s="1" t="s">
        <v>306</v>
      </c>
      <c r="I1" s="1" t="s">
        <v>307</v>
      </c>
      <c r="J1" s="4"/>
      <c r="K1" s="1" t="s">
        <v>308</v>
      </c>
      <c r="L1" s="1" t="s">
        <v>309</v>
      </c>
      <c r="M1" s="1" t="s">
        <v>310</v>
      </c>
      <c r="N1" s="1" t="s">
        <v>311</v>
      </c>
      <c r="O1" s="4"/>
      <c r="P1" s="1" t="s">
        <v>312</v>
      </c>
      <c r="Q1" s="1" t="s">
        <v>313</v>
      </c>
      <c r="R1" s="1" t="s">
        <v>314</v>
      </c>
      <c r="S1" s="1" t="s">
        <v>315</v>
      </c>
      <c r="T1" s="4"/>
      <c r="U1" s="4"/>
      <c r="V1" s="4"/>
      <c r="W1" s="4"/>
      <c r="X1" s="4"/>
      <c r="Y1" s="4"/>
      <c r="Z1" s="4"/>
    </row>
    <row r="2">
      <c r="A2" s="2">
        <v>2.0</v>
      </c>
      <c r="B2" s="2">
        <v>4.0</v>
      </c>
      <c r="C2" s="2">
        <v>4.0</v>
      </c>
      <c r="D2" s="5">
        <f t="shared" ref="D2:D16" si="1">B2+C2</f>
        <v>8</v>
      </c>
      <c r="F2" s="2">
        <v>40.0</v>
      </c>
      <c r="G2" s="5">
        <f t="shared" ref="G2:G16" si="2">F2/D2</f>
        <v>5</v>
      </c>
      <c r="H2" s="2">
        <v>8.0</v>
      </c>
      <c r="I2" s="5">
        <f t="shared" ref="I2:I16" si="3">H2/D2</f>
        <v>1</v>
      </c>
      <c r="K2" s="2">
        <v>20.0</v>
      </c>
      <c r="L2" s="5">
        <f t="shared" ref="L2:L16" si="4">K2/C2</f>
        <v>5</v>
      </c>
      <c r="M2" s="5">
        <f t="shared" ref="M2:M16" si="5">F2-K2</f>
        <v>20</v>
      </c>
      <c r="N2" s="5">
        <f t="shared" ref="N2:N16" si="6">M2/B2</f>
        <v>5</v>
      </c>
      <c r="P2" s="2">
        <v>4.0</v>
      </c>
      <c r="Q2" s="5">
        <f t="shared" ref="Q2:Q16" si="7">P2/C2</f>
        <v>1</v>
      </c>
      <c r="R2" s="5">
        <f t="shared" ref="R2:R16" si="8">H2-P2</f>
        <v>4</v>
      </c>
      <c r="S2" s="5">
        <f t="shared" ref="S2:S16" si="9">R2/B2</f>
        <v>1</v>
      </c>
    </row>
    <row r="3">
      <c r="A3" s="2">
        <v>4.0</v>
      </c>
      <c r="B3" s="2">
        <v>2.0</v>
      </c>
      <c r="C3" s="2">
        <v>1.0</v>
      </c>
      <c r="D3" s="5">
        <f t="shared" si="1"/>
        <v>3</v>
      </c>
      <c r="F3" s="2">
        <v>35.0</v>
      </c>
      <c r="G3" s="5">
        <f t="shared" si="2"/>
        <v>11.66666667</v>
      </c>
      <c r="H3" s="2">
        <v>13.0</v>
      </c>
      <c r="I3" s="5">
        <f t="shared" si="3"/>
        <v>4.333333333</v>
      </c>
      <c r="K3" s="2">
        <v>8.0</v>
      </c>
      <c r="L3" s="5">
        <f t="shared" si="4"/>
        <v>8</v>
      </c>
      <c r="M3" s="5">
        <f t="shared" si="5"/>
        <v>27</v>
      </c>
      <c r="N3" s="5">
        <f t="shared" si="6"/>
        <v>13.5</v>
      </c>
      <c r="P3" s="2">
        <v>2.0</v>
      </c>
      <c r="Q3" s="5">
        <f t="shared" si="7"/>
        <v>2</v>
      </c>
      <c r="R3" s="5">
        <f t="shared" si="8"/>
        <v>11</v>
      </c>
      <c r="S3" s="5">
        <f t="shared" si="9"/>
        <v>5.5</v>
      </c>
    </row>
    <row r="4">
      <c r="A4" s="2">
        <v>5.0</v>
      </c>
      <c r="B4" s="2">
        <v>2.0</v>
      </c>
      <c r="C4" s="2">
        <v>1.0</v>
      </c>
      <c r="D4" s="5">
        <f t="shared" si="1"/>
        <v>3</v>
      </c>
      <c r="F4" s="2">
        <v>28.0</v>
      </c>
      <c r="G4" s="5">
        <f t="shared" si="2"/>
        <v>9.333333333</v>
      </c>
      <c r="H4" s="2">
        <v>12.0</v>
      </c>
      <c r="I4" s="5">
        <f t="shared" si="3"/>
        <v>4</v>
      </c>
      <c r="K4" s="2">
        <v>8.0</v>
      </c>
      <c r="L4" s="5">
        <f t="shared" si="4"/>
        <v>8</v>
      </c>
      <c r="M4" s="5">
        <f t="shared" si="5"/>
        <v>20</v>
      </c>
      <c r="N4" s="5">
        <f t="shared" si="6"/>
        <v>10</v>
      </c>
      <c r="P4" s="2">
        <v>2.0</v>
      </c>
      <c r="Q4" s="5">
        <f t="shared" si="7"/>
        <v>2</v>
      </c>
      <c r="R4" s="5">
        <f t="shared" si="8"/>
        <v>10</v>
      </c>
      <c r="S4" s="5">
        <f t="shared" si="9"/>
        <v>5</v>
      </c>
    </row>
    <row r="5">
      <c r="A5" s="2">
        <v>7.0</v>
      </c>
      <c r="B5" s="2">
        <v>2.0</v>
      </c>
      <c r="C5" s="2">
        <v>3.0</v>
      </c>
      <c r="D5" s="5">
        <f t="shared" si="1"/>
        <v>5</v>
      </c>
      <c r="F5" s="2">
        <v>58.0</v>
      </c>
      <c r="G5" s="5">
        <f t="shared" si="2"/>
        <v>11.6</v>
      </c>
      <c r="H5" s="2">
        <v>14.0</v>
      </c>
      <c r="I5" s="5">
        <f t="shared" si="3"/>
        <v>2.8</v>
      </c>
      <c r="K5" s="2">
        <f>4+9+10</f>
        <v>23</v>
      </c>
      <c r="L5" s="5">
        <f t="shared" si="4"/>
        <v>7.666666667</v>
      </c>
      <c r="M5" s="5">
        <f t="shared" si="5"/>
        <v>35</v>
      </c>
      <c r="N5" s="5">
        <f t="shared" si="6"/>
        <v>17.5</v>
      </c>
      <c r="P5" s="2">
        <f>1+2+2</f>
        <v>5</v>
      </c>
      <c r="Q5" s="5">
        <f t="shared" si="7"/>
        <v>1.666666667</v>
      </c>
      <c r="R5" s="5">
        <f t="shared" si="8"/>
        <v>9</v>
      </c>
      <c r="S5" s="5">
        <f t="shared" si="9"/>
        <v>4.5</v>
      </c>
    </row>
    <row r="6">
      <c r="A6" s="2">
        <v>19.0</v>
      </c>
      <c r="B6" s="2">
        <v>2.0</v>
      </c>
      <c r="C6" s="2">
        <v>3.0</v>
      </c>
      <c r="D6" s="5">
        <f t="shared" si="1"/>
        <v>5</v>
      </c>
      <c r="F6" s="2">
        <v>37.0</v>
      </c>
      <c r="G6" s="5">
        <f t="shared" si="2"/>
        <v>7.4</v>
      </c>
      <c r="H6" s="2">
        <v>10.0</v>
      </c>
      <c r="I6" s="5">
        <f t="shared" si="3"/>
        <v>2</v>
      </c>
      <c r="K6" s="2">
        <f>7+8+7</f>
        <v>22</v>
      </c>
      <c r="L6" s="5">
        <f t="shared" si="4"/>
        <v>7.333333333</v>
      </c>
      <c r="M6" s="5">
        <f t="shared" si="5"/>
        <v>15</v>
      </c>
      <c r="N6" s="5">
        <f t="shared" si="6"/>
        <v>7.5</v>
      </c>
      <c r="P6" s="2">
        <f>2+2+2</f>
        <v>6</v>
      </c>
      <c r="Q6" s="5">
        <f t="shared" si="7"/>
        <v>2</v>
      </c>
      <c r="R6" s="5">
        <f t="shared" si="8"/>
        <v>4</v>
      </c>
      <c r="S6" s="5">
        <f t="shared" si="9"/>
        <v>2</v>
      </c>
    </row>
    <row r="7">
      <c r="A7" s="2">
        <v>20.0</v>
      </c>
      <c r="B7" s="2">
        <v>1.0</v>
      </c>
      <c r="C7" s="2">
        <v>1.0</v>
      </c>
      <c r="D7" s="5">
        <f t="shared" si="1"/>
        <v>2</v>
      </c>
      <c r="F7" s="2">
        <v>10.0</v>
      </c>
      <c r="G7" s="5">
        <f t="shared" si="2"/>
        <v>5</v>
      </c>
      <c r="H7" s="2">
        <v>2.0</v>
      </c>
      <c r="I7" s="5">
        <f t="shared" si="3"/>
        <v>1</v>
      </c>
      <c r="K7" s="2">
        <v>4.0</v>
      </c>
      <c r="L7" s="5">
        <f t="shared" si="4"/>
        <v>4</v>
      </c>
      <c r="M7" s="5">
        <f t="shared" si="5"/>
        <v>6</v>
      </c>
      <c r="N7" s="5">
        <f t="shared" si="6"/>
        <v>6</v>
      </c>
      <c r="P7" s="2">
        <v>1.0</v>
      </c>
      <c r="Q7" s="5">
        <f t="shared" si="7"/>
        <v>1</v>
      </c>
      <c r="R7" s="5">
        <f t="shared" si="8"/>
        <v>1</v>
      </c>
      <c r="S7" s="5">
        <f t="shared" si="9"/>
        <v>1</v>
      </c>
    </row>
    <row r="8">
      <c r="A8" s="2">
        <v>25.0</v>
      </c>
      <c r="B8" s="2">
        <v>1.0</v>
      </c>
      <c r="C8" s="2">
        <v>2.0</v>
      </c>
      <c r="D8" s="5">
        <f t="shared" si="1"/>
        <v>3</v>
      </c>
      <c r="F8" s="2">
        <v>11.0</v>
      </c>
      <c r="G8" s="5">
        <f t="shared" si="2"/>
        <v>3.666666667</v>
      </c>
      <c r="H8" s="2">
        <v>5.0</v>
      </c>
      <c r="I8" s="5">
        <f t="shared" si="3"/>
        <v>1.666666667</v>
      </c>
      <c r="K8" s="2">
        <f t="shared" ref="K8:K9" si="10">3+3</f>
        <v>6</v>
      </c>
      <c r="L8" s="5">
        <f t="shared" si="4"/>
        <v>3</v>
      </c>
      <c r="M8" s="5">
        <f t="shared" si="5"/>
        <v>5</v>
      </c>
      <c r="N8" s="5">
        <f t="shared" si="6"/>
        <v>5</v>
      </c>
      <c r="P8" s="2">
        <f t="shared" ref="P8:P9" si="11">1+1</f>
        <v>2</v>
      </c>
      <c r="Q8" s="5">
        <f t="shared" si="7"/>
        <v>1</v>
      </c>
      <c r="R8" s="5">
        <f t="shared" si="8"/>
        <v>3</v>
      </c>
      <c r="S8" s="5">
        <f t="shared" si="9"/>
        <v>3</v>
      </c>
    </row>
    <row r="9">
      <c r="A9" s="2">
        <v>26.0</v>
      </c>
      <c r="B9" s="2">
        <v>7.0</v>
      </c>
      <c r="C9" s="2">
        <v>2.0</v>
      </c>
      <c r="D9" s="5">
        <f t="shared" si="1"/>
        <v>9</v>
      </c>
      <c r="F9" s="2">
        <v>27.0</v>
      </c>
      <c r="G9" s="5">
        <f t="shared" si="2"/>
        <v>3</v>
      </c>
      <c r="H9" s="2">
        <v>9.0</v>
      </c>
      <c r="I9" s="5">
        <f t="shared" si="3"/>
        <v>1</v>
      </c>
      <c r="K9" s="2">
        <f t="shared" si="10"/>
        <v>6</v>
      </c>
      <c r="L9" s="5">
        <f t="shared" si="4"/>
        <v>3</v>
      </c>
      <c r="M9" s="5">
        <f t="shared" si="5"/>
        <v>21</v>
      </c>
      <c r="N9" s="5">
        <f t="shared" si="6"/>
        <v>3</v>
      </c>
      <c r="P9" s="2">
        <f t="shared" si="11"/>
        <v>2</v>
      </c>
      <c r="Q9" s="5">
        <f t="shared" si="7"/>
        <v>1</v>
      </c>
      <c r="R9" s="5">
        <f t="shared" si="8"/>
        <v>7</v>
      </c>
      <c r="S9" s="5">
        <f t="shared" si="9"/>
        <v>1</v>
      </c>
    </row>
    <row r="10">
      <c r="A10" s="2">
        <v>27.0</v>
      </c>
      <c r="B10" s="2">
        <v>12.0</v>
      </c>
      <c r="C10" s="2">
        <v>6.0</v>
      </c>
      <c r="D10" s="5">
        <f t="shared" si="1"/>
        <v>18</v>
      </c>
      <c r="F10" s="2">
        <v>92.0</v>
      </c>
      <c r="G10" s="5">
        <f t="shared" si="2"/>
        <v>5.111111111</v>
      </c>
      <c r="H10" s="2">
        <v>21.0</v>
      </c>
      <c r="I10" s="5">
        <f t="shared" si="3"/>
        <v>1.166666667</v>
      </c>
      <c r="K10" s="2">
        <f>6+6+6+5+5+5</f>
        <v>33</v>
      </c>
      <c r="L10" s="5">
        <f t="shared" si="4"/>
        <v>5.5</v>
      </c>
      <c r="M10" s="5">
        <f t="shared" si="5"/>
        <v>59</v>
      </c>
      <c r="N10" s="5">
        <f t="shared" si="6"/>
        <v>4.916666667</v>
      </c>
      <c r="P10" s="2">
        <f>1+1+1+2+1+1</f>
        <v>7</v>
      </c>
      <c r="Q10" s="5">
        <f t="shared" si="7"/>
        <v>1.166666667</v>
      </c>
      <c r="R10" s="5">
        <f t="shared" si="8"/>
        <v>14</v>
      </c>
      <c r="S10" s="5">
        <f t="shared" si="9"/>
        <v>1.166666667</v>
      </c>
    </row>
    <row r="11">
      <c r="A11" s="2">
        <v>33.0</v>
      </c>
      <c r="B11" s="2">
        <v>3.0</v>
      </c>
      <c r="C11" s="2">
        <v>2.0</v>
      </c>
      <c r="D11" s="5">
        <f t="shared" si="1"/>
        <v>5</v>
      </c>
      <c r="F11" s="2">
        <v>26.0</v>
      </c>
      <c r="G11" s="5">
        <f t="shared" si="2"/>
        <v>5.2</v>
      </c>
      <c r="H11" s="2">
        <v>6.0</v>
      </c>
      <c r="I11" s="5">
        <f t="shared" si="3"/>
        <v>1.2</v>
      </c>
      <c r="K11" s="2">
        <v>10.0</v>
      </c>
      <c r="L11" s="5">
        <f t="shared" si="4"/>
        <v>5</v>
      </c>
      <c r="M11" s="5">
        <f t="shared" si="5"/>
        <v>16</v>
      </c>
      <c r="N11" s="5">
        <f t="shared" si="6"/>
        <v>5.333333333</v>
      </c>
      <c r="P11" s="2">
        <v>3.0</v>
      </c>
      <c r="Q11" s="5">
        <f t="shared" si="7"/>
        <v>1.5</v>
      </c>
      <c r="R11" s="5">
        <f t="shared" si="8"/>
        <v>3</v>
      </c>
      <c r="S11" s="5">
        <f t="shared" si="9"/>
        <v>1</v>
      </c>
    </row>
    <row r="12">
      <c r="A12" s="2">
        <v>42.0</v>
      </c>
      <c r="B12" s="2">
        <v>8.0</v>
      </c>
      <c r="C12" s="2">
        <v>1.0</v>
      </c>
      <c r="D12" s="5">
        <f t="shared" si="1"/>
        <v>9</v>
      </c>
      <c r="F12" s="2">
        <v>278.0</v>
      </c>
      <c r="G12" s="5">
        <f t="shared" si="2"/>
        <v>30.88888889</v>
      </c>
      <c r="H12" s="2">
        <v>110.0</v>
      </c>
      <c r="I12" s="5">
        <f t="shared" si="3"/>
        <v>12.22222222</v>
      </c>
      <c r="K12" s="2">
        <v>43.0</v>
      </c>
      <c r="L12" s="5">
        <f t="shared" si="4"/>
        <v>43</v>
      </c>
      <c r="M12" s="5">
        <f t="shared" si="5"/>
        <v>235</v>
      </c>
      <c r="N12" s="5">
        <f t="shared" si="6"/>
        <v>29.375</v>
      </c>
      <c r="P12" s="2">
        <v>13.0</v>
      </c>
      <c r="Q12" s="5">
        <f t="shared" si="7"/>
        <v>13</v>
      </c>
      <c r="R12" s="5">
        <f t="shared" si="8"/>
        <v>97</v>
      </c>
      <c r="S12" s="5">
        <f t="shared" si="9"/>
        <v>12.125</v>
      </c>
    </row>
    <row r="13">
      <c r="A13" s="2">
        <v>48.0</v>
      </c>
      <c r="B13" s="2">
        <v>1.0</v>
      </c>
      <c r="C13" s="2">
        <v>3.0</v>
      </c>
      <c r="D13" s="5">
        <f t="shared" si="1"/>
        <v>4</v>
      </c>
      <c r="F13" s="2">
        <v>48.0</v>
      </c>
      <c r="G13" s="5">
        <f t="shared" si="2"/>
        <v>12</v>
      </c>
      <c r="H13" s="2">
        <v>14.0</v>
      </c>
      <c r="I13" s="5">
        <f t="shared" si="3"/>
        <v>3.5</v>
      </c>
      <c r="K13" s="2">
        <v>35.0</v>
      </c>
      <c r="L13" s="5">
        <f t="shared" si="4"/>
        <v>11.66666667</v>
      </c>
      <c r="M13" s="5">
        <f t="shared" si="5"/>
        <v>13</v>
      </c>
      <c r="N13" s="5">
        <f t="shared" si="6"/>
        <v>13</v>
      </c>
      <c r="P13" s="2">
        <v>10.0</v>
      </c>
      <c r="Q13" s="5">
        <f t="shared" si="7"/>
        <v>3.333333333</v>
      </c>
      <c r="R13" s="5">
        <f t="shared" si="8"/>
        <v>4</v>
      </c>
      <c r="S13" s="5">
        <f t="shared" si="9"/>
        <v>4</v>
      </c>
    </row>
    <row r="14">
      <c r="A14" s="2">
        <v>51.0</v>
      </c>
      <c r="B14" s="2">
        <v>2.0</v>
      </c>
      <c r="C14" s="2">
        <v>1.0</v>
      </c>
      <c r="D14" s="5">
        <f t="shared" si="1"/>
        <v>3</v>
      </c>
      <c r="F14" s="2">
        <v>67.0</v>
      </c>
      <c r="G14" s="5">
        <f t="shared" si="2"/>
        <v>22.33333333</v>
      </c>
      <c r="H14" s="2">
        <v>10.0</v>
      </c>
      <c r="I14" s="5">
        <f t="shared" si="3"/>
        <v>3.333333333</v>
      </c>
      <c r="K14" s="2">
        <v>14.0</v>
      </c>
      <c r="L14" s="5">
        <f t="shared" si="4"/>
        <v>14</v>
      </c>
      <c r="M14" s="5">
        <f t="shared" si="5"/>
        <v>53</v>
      </c>
      <c r="N14" s="5">
        <f t="shared" si="6"/>
        <v>26.5</v>
      </c>
      <c r="P14" s="2">
        <v>3.0</v>
      </c>
      <c r="Q14" s="5">
        <f t="shared" si="7"/>
        <v>3</v>
      </c>
      <c r="R14" s="5">
        <f t="shared" si="8"/>
        <v>7</v>
      </c>
      <c r="S14" s="5">
        <f t="shared" si="9"/>
        <v>3.5</v>
      </c>
    </row>
    <row r="15">
      <c r="A15" s="2">
        <v>55.0</v>
      </c>
      <c r="B15" s="2">
        <v>3.0</v>
      </c>
      <c r="C15" s="2">
        <v>3.0</v>
      </c>
      <c r="D15" s="5">
        <f t="shared" si="1"/>
        <v>6</v>
      </c>
      <c r="F15" s="2">
        <v>27.0</v>
      </c>
      <c r="G15" s="5">
        <f t="shared" si="2"/>
        <v>4.5</v>
      </c>
      <c r="H15" s="2">
        <v>7.0</v>
      </c>
      <c r="I15" s="5">
        <f t="shared" si="3"/>
        <v>1.166666667</v>
      </c>
      <c r="K15" s="2">
        <v>13.0</v>
      </c>
      <c r="L15" s="5">
        <f t="shared" si="4"/>
        <v>4.333333333</v>
      </c>
      <c r="M15" s="5">
        <f t="shared" si="5"/>
        <v>14</v>
      </c>
      <c r="N15" s="5">
        <f t="shared" si="6"/>
        <v>4.666666667</v>
      </c>
      <c r="P15" s="2">
        <v>4.0</v>
      </c>
      <c r="Q15" s="5">
        <f t="shared" si="7"/>
        <v>1.333333333</v>
      </c>
      <c r="R15" s="5">
        <f t="shared" si="8"/>
        <v>3</v>
      </c>
      <c r="S15" s="5">
        <f t="shared" si="9"/>
        <v>1</v>
      </c>
    </row>
    <row r="16">
      <c r="A16" s="2">
        <v>58.0</v>
      </c>
      <c r="B16" s="2">
        <v>9.0</v>
      </c>
      <c r="C16" s="2">
        <v>2.0</v>
      </c>
      <c r="D16" s="5">
        <f t="shared" si="1"/>
        <v>11</v>
      </c>
      <c r="F16" s="2">
        <v>84.0</v>
      </c>
      <c r="G16" s="5">
        <f t="shared" si="2"/>
        <v>7.636363636</v>
      </c>
      <c r="H16" s="2">
        <v>37.0</v>
      </c>
      <c r="I16" s="5">
        <f t="shared" si="3"/>
        <v>3.363636364</v>
      </c>
      <c r="K16" s="2">
        <v>6.0</v>
      </c>
      <c r="L16" s="5">
        <f t="shared" si="4"/>
        <v>3</v>
      </c>
      <c r="M16" s="5">
        <f t="shared" si="5"/>
        <v>78</v>
      </c>
      <c r="N16" s="5">
        <f t="shared" si="6"/>
        <v>8.666666667</v>
      </c>
      <c r="P16" s="2">
        <v>2.0</v>
      </c>
      <c r="Q16" s="5">
        <f t="shared" si="7"/>
        <v>1</v>
      </c>
      <c r="R16" s="5">
        <f t="shared" si="8"/>
        <v>35</v>
      </c>
      <c r="S16" s="5">
        <f t="shared" si="9"/>
        <v>3.888888889</v>
      </c>
    </row>
    <row r="17">
      <c r="F17" s="2" t="s">
        <v>316</v>
      </c>
      <c r="G17" s="5">
        <f>AVERAGE(G2:G16)</f>
        <v>9.622424242</v>
      </c>
      <c r="I17" s="5">
        <f>AVERAGE(I2:I16)</f>
        <v>2.916835017</v>
      </c>
      <c r="L17" s="5">
        <f>AVERAGE(L2:L16)</f>
        <v>8.833333333</v>
      </c>
      <c r="N17" s="5">
        <f>AVERAGE(N2:N16)</f>
        <v>10.66388889</v>
      </c>
      <c r="Q17" s="5">
        <f>AVERAGE(Q2:Q16)</f>
        <v>2.4</v>
      </c>
      <c r="S17" s="5">
        <f>AVERAGE(S2:S16)</f>
        <v>3.312037037</v>
      </c>
    </row>
    <row r="18">
      <c r="A18" s="2" t="s">
        <v>317</v>
      </c>
      <c r="B18" s="5">
        <f t="shared" ref="B18:D18" si="12">SUM(B2:B16)</f>
        <v>59</v>
      </c>
      <c r="C18" s="5">
        <f t="shared" si="12"/>
        <v>35</v>
      </c>
      <c r="D18" s="5">
        <f t="shared" si="12"/>
        <v>94</v>
      </c>
      <c r="G18" s="1"/>
    </row>
    <row r="19">
      <c r="A19" s="2" t="s">
        <v>318</v>
      </c>
      <c r="B19" s="5">
        <f>61/94</f>
        <v>0.6489361702</v>
      </c>
      <c r="C19" s="5">
        <f>33/94</f>
        <v>0.3510638298</v>
      </c>
      <c r="D19" s="5">
        <f>B19+C19</f>
        <v>1</v>
      </c>
      <c r="G19" s="1"/>
      <c r="H19" s="2"/>
    </row>
    <row r="21">
      <c r="H21" s="2"/>
    </row>
    <row r="22">
      <c r="B22" s="2"/>
    </row>
    <row r="23">
      <c r="B23" s="1"/>
    </row>
    <row r="24">
      <c r="B24" s="1"/>
      <c r="H24" s="2"/>
    </row>
    <row r="25">
      <c r="B25" s="1"/>
    </row>
    <row r="26">
      <c r="B26" s="1"/>
      <c r="H26" s="2"/>
    </row>
    <row r="27">
      <c r="B27" s="1"/>
    </row>
    <row r="28">
      <c r="B28" s="1"/>
      <c r="C28" s="2"/>
      <c r="G28" s="1"/>
      <c r="H28" s="2"/>
    </row>
    <row r="32">
      <c r="B32" s="1"/>
    </row>
    <row r="33">
      <c r="G33" s="1"/>
      <c r="H33" s="2"/>
    </row>
    <row r="34">
      <c r="H34" s="2"/>
    </row>
    <row r="35">
      <c r="B35" s="1"/>
    </row>
    <row r="36">
      <c r="B36" s="1"/>
      <c r="H36" s="2"/>
    </row>
    <row r="39">
      <c r="B39" s="1"/>
    </row>
    <row r="47">
      <c r="B47" s="1"/>
      <c r="G47" s="1"/>
      <c r="H47" s="2"/>
    </row>
    <row r="48">
      <c r="B48" s="1"/>
    </row>
    <row r="51">
      <c r="B51" s="1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0.0"/>
    <col customWidth="1" min="3" max="3" width="27.88"/>
    <col customWidth="1" min="5" max="5" width="8.63"/>
    <col customWidth="1" min="6" max="6" width="15.5"/>
    <col customWidth="1" min="7" max="7" width="15.75"/>
    <col customWidth="1" min="8" max="8" width="15.38"/>
  </cols>
  <sheetData>
    <row r="1">
      <c r="A1" s="1" t="s">
        <v>319</v>
      </c>
      <c r="B1" s="1" t="s">
        <v>320</v>
      </c>
      <c r="C1" s="1" t="s">
        <v>321</v>
      </c>
      <c r="D1" s="1" t="s">
        <v>322</v>
      </c>
      <c r="E1" s="4"/>
      <c r="F1" s="1" t="s">
        <v>319</v>
      </c>
      <c r="G1" s="1" t="s">
        <v>320</v>
      </c>
      <c r="H1" s="1" t="s">
        <v>321</v>
      </c>
      <c r="I1" s="1" t="s">
        <v>322</v>
      </c>
      <c r="J1" s="4"/>
      <c r="K1" s="1"/>
      <c r="L1" s="1"/>
      <c r="M1" s="1"/>
      <c r="N1" s="1"/>
      <c r="O1" s="4"/>
      <c r="P1" s="1"/>
      <c r="Q1" s="1"/>
      <c r="R1" s="1"/>
      <c r="S1" s="1"/>
      <c r="T1" s="4"/>
      <c r="U1" s="4"/>
      <c r="V1" s="4"/>
      <c r="W1" s="4"/>
      <c r="X1" s="4"/>
      <c r="Y1" s="4"/>
      <c r="Z1" s="4"/>
    </row>
    <row r="2">
      <c r="A2" s="2" t="s">
        <v>323</v>
      </c>
      <c r="B2" s="1" t="s">
        <v>324</v>
      </c>
      <c r="C2" s="2" t="s">
        <v>325</v>
      </c>
      <c r="D2" s="2" t="s">
        <v>326</v>
      </c>
      <c r="F2" s="2" t="s">
        <v>327</v>
      </c>
      <c r="G2" s="1" t="s">
        <v>328</v>
      </c>
      <c r="H2" s="2" t="s">
        <v>329</v>
      </c>
      <c r="I2" s="2" t="s">
        <v>330</v>
      </c>
      <c r="P2" s="2"/>
    </row>
    <row r="3">
      <c r="A3" s="2"/>
      <c r="C3" s="2" t="s">
        <v>331</v>
      </c>
      <c r="D3" s="2" t="s">
        <v>332</v>
      </c>
      <c r="F3" s="2"/>
      <c r="H3" s="2" t="s">
        <v>333</v>
      </c>
      <c r="I3" s="2" t="s">
        <v>334</v>
      </c>
      <c r="P3" s="2"/>
    </row>
    <row r="4">
      <c r="A4" s="2"/>
      <c r="C4" s="2" t="s">
        <v>335</v>
      </c>
      <c r="D4" s="2" t="s">
        <v>336</v>
      </c>
      <c r="F4" s="2"/>
      <c r="H4" s="2" t="s">
        <v>337</v>
      </c>
      <c r="I4" s="2" t="s">
        <v>338</v>
      </c>
      <c r="P4" s="2"/>
    </row>
    <row r="5">
      <c r="A5" s="2"/>
      <c r="C5" s="2" t="s">
        <v>339</v>
      </c>
      <c r="D5" s="2" t="s">
        <v>340</v>
      </c>
      <c r="F5" s="2"/>
      <c r="H5" s="2" t="s">
        <v>341</v>
      </c>
      <c r="I5" s="2" t="s">
        <v>342</v>
      </c>
      <c r="P5" s="2"/>
    </row>
    <row r="6">
      <c r="A6" s="2"/>
      <c r="C6" s="2" t="s">
        <v>343</v>
      </c>
      <c r="D6" s="2" t="s">
        <v>344</v>
      </c>
      <c r="F6" s="2"/>
      <c r="H6" s="2" t="s">
        <v>345</v>
      </c>
      <c r="I6" s="2" t="s">
        <v>346</v>
      </c>
      <c r="P6" s="2"/>
    </row>
    <row r="7">
      <c r="A7" s="2"/>
      <c r="C7" s="2" t="s">
        <v>347</v>
      </c>
      <c r="D7" s="2" t="s">
        <v>348</v>
      </c>
      <c r="F7" s="2"/>
      <c r="H7" s="2" t="s">
        <v>349</v>
      </c>
      <c r="I7" s="2" t="s">
        <v>350</v>
      </c>
      <c r="P7" s="2"/>
    </row>
    <row r="8">
      <c r="A8" s="2"/>
      <c r="C8" s="2" t="s">
        <v>351</v>
      </c>
      <c r="D8" s="2" t="s">
        <v>352</v>
      </c>
      <c r="F8" s="2"/>
      <c r="H8" s="2" t="s">
        <v>353</v>
      </c>
      <c r="I8" s="2" t="s">
        <v>354</v>
      </c>
      <c r="P8" s="2"/>
    </row>
    <row r="9">
      <c r="A9" s="2"/>
      <c r="B9" s="2" t="s">
        <v>355</v>
      </c>
      <c r="C9" s="2" t="s">
        <v>356</v>
      </c>
      <c r="D9" s="2" t="s">
        <v>357</v>
      </c>
      <c r="F9" s="2"/>
      <c r="P9" s="2"/>
    </row>
    <row r="10">
      <c r="A10" s="2"/>
      <c r="B10" s="2"/>
      <c r="C10" s="2"/>
      <c r="F10" s="2" t="s">
        <v>327</v>
      </c>
      <c r="G10" s="1" t="s">
        <v>358</v>
      </c>
      <c r="H10" s="2" t="s">
        <v>359</v>
      </c>
      <c r="I10" s="2" t="s">
        <v>360</v>
      </c>
      <c r="P10" s="2"/>
    </row>
    <row r="11">
      <c r="A11" s="2" t="s">
        <v>323</v>
      </c>
      <c r="B11" s="1" t="s">
        <v>361</v>
      </c>
      <c r="C11" s="2" t="s">
        <v>362</v>
      </c>
      <c r="D11" s="2" t="s">
        <v>363</v>
      </c>
      <c r="F11" s="2"/>
      <c r="H11" s="2" t="s">
        <v>364</v>
      </c>
      <c r="I11" s="2" t="s">
        <v>365</v>
      </c>
      <c r="P11" s="2"/>
    </row>
    <row r="12">
      <c r="A12" s="2"/>
      <c r="C12" s="2" t="s">
        <v>366</v>
      </c>
      <c r="D12" s="2" t="s">
        <v>367</v>
      </c>
      <c r="F12" s="2"/>
      <c r="P12" s="2"/>
    </row>
    <row r="13">
      <c r="A13" s="2"/>
      <c r="C13" s="2" t="s">
        <v>368</v>
      </c>
      <c r="D13" s="2" t="s">
        <v>369</v>
      </c>
      <c r="F13" s="2" t="s">
        <v>327</v>
      </c>
      <c r="G13" s="1" t="s">
        <v>370</v>
      </c>
      <c r="H13" s="2" t="s">
        <v>371</v>
      </c>
      <c r="I13" s="2" t="s">
        <v>372</v>
      </c>
      <c r="P13" s="2"/>
    </row>
    <row r="14">
      <c r="A14" s="2"/>
      <c r="C14" s="2" t="s">
        <v>373</v>
      </c>
      <c r="D14" s="2" t="s">
        <v>374</v>
      </c>
      <c r="F14" s="2"/>
      <c r="H14" s="2" t="s">
        <v>375</v>
      </c>
      <c r="I14" s="2" t="s">
        <v>376</v>
      </c>
      <c r="P14" s="2"/>
    </row>
    <row r="15">
      <c r="A15" s="2"/>
      <c r="C15" s="2" t="s">
        <v>377</v>
      </c>
      <c r="D15" s="2" t="s">
        <v>378</v>
      </c>
      <c r="F15" s="2"/>
      <c r="P15" s="2"/>
    </row>
    <row r="16">
      <c r="A16" s="2"/>
      <c r="B16" s="2"/>
      <c r="C16" s="2"/>
      <c r="F16" s="2" t="s">
        <v>327</v>
      </c>
      <c r="G16" s="1" t="s">
        <v>379</v>
      </c>
      <c r="H16" s="2" t="s">
        <v>380</v>
      </c>
      <c r="I16" s="2" t="s">
        <v>381</v>
      </c>
      <c r="P16" s="2"/>
    </row>
    <row r="17">
      <c r="A17" s="2" t="s">
        <v>323</v>
      </c>
      <c r="B17" s="1" t="s">
        <v>382</v>
      </c>
      <c r="C17" s="2" t="s">
        <v>383</v>
      </c>
      <c r="D17" s="2" t="s">
        <v>384</v>
      </c>
    </row>
    <row r="18">
      <c r="C18" s="2" t="s">
        <v>385</v>
      </c>
      <c r="D18" s="2" t="s">
        <v>386</v>
      </c>
      <c r="G18" s="1"/>
    </row>
    <row r="19">
      <c r="C19" s="2" t="s">
        <v>387</v>
      </c>
      <c r="D19" s="2" t="s">
        <v>388</v>
      </c>
      <c r="G19" s="1"/>
      <c r="H19" s="2"/>
    </row>
    <row r="21">
      <c r="A21" s="2" t="s">
        <v>323</v>
      </c>
      <c r="B21" s="1" t="s">
        <v>389</v>
      </c>
      <c r="C21" s="2" t="s">
        <v>390</v>
      </c>
      <c r="D21" s="2" t="s">
        <v>391</v>
      </c>
      <c r="H21" s="2"/>
    </row>
    <row r="23">
      <c r="A23" s="1" t="s">
        <v>392</v>
      </c>
    </row>
    <row r="24">
      <c r="A24" s="1" t="s">
        <v>393</v>
      </c>
      <c r="B24" s="2" t="s">
        <v>394</v>
      </c>
      <c r="H24" s="2"/>
    </row>
    <row r="25">
      <c r="B25" s="2" t="s">
        <v>395</v>
      </c>
    </row>
    <row r="26">
      <c r="H26" s="2"/>
    </row>
    <row r="27">
      <c r="A27" s="1" t="s">
        <v>396</v>
      </c>
      <c r="B27" s="2" t="s">
        <v>397</v>
      </c>
    </row>
    <row r="28">
      <c r="G28" s="1"/>
      <c r="H28" s="2"/>
    </row>
    <row r="33">
      <c r="G33" s="1"/>
      <c r="H33" s="2"/>
    </row>
    <row r="34">
      <c r="H34" s="2"/>
    </row>
    <row r="35">
      <c r="B35" s="1"/>
    </row>
    <row r="36">
      <c r="H36" s="2"/>
    </row>
    <row r="39">
      <c r="B39" s="1"/>
    </row>
  </sheetData>
  <drawing r:id="rId1"/>
</worksheet>
</file>